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Personal\Htm\web_philcrowther.com\Aviation\worksheets\"/>
    </mc:Choice>
  </mc:AlternateContent>
  <bookViews>
    <workbookView xWindow="0" yWindow="0" windowWidth="19200" windowHeight="11595"/>
  </bookViews>
  <sheets>
    <sheet name="A.1" sheetId="1" r:id="rId1"/>
    <sheet name="A.2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5" i="2" l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64" i="2"/>
  <c r="C63" i="2"/>
  <c r="B63" i="2"/>
  <c r="Q41" i="2"/>
  <c r="Q42" i="2" s="1"/>
  <c r="Q43" i="2" s="1"/>
  <c r="Q44" i="2" s="1"/>
  <c r="Q45" i="2" s="1"/>
  <c r="Q46" i="2" s="1"/>
  <c r="Q37" i="2"/>
  <c r="Q38" i="2" s="1"/>
  <c r="Q39" i="2" s="1"/>
  <c r="Q40" i="2" s="1"/>
  <c r="V29" i="2"/>
  <c r="V30" i="2" s="1"/>
  <c r="V32" i="2" s="1"/>
  <c r="U29" i="2"/>
  <c r="U30" i="2" s="1"/>
  <c r="U32" i="2" s="1"/>
  <c r="T29" i="2"/>
  <c r="T30" i="2" s="1"/>
  <c r="T32" i="2" s="1"/>
  <c r="R37" i="2" s="1"/>
  <c r="W28" i="2"/>
  <c r="X28" i="2" s="1"/>
  <c r="V28" i="2"/>
  <c r="T28" i="2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13" i="2"/>
  <c r="F12" i="2"/>
  <c r="D12" i="2"/>
  <c r="E12" i="2" s="1"/>
  <c r="I12" i="2" s="1"/>
  <c r="C12" i="2"/>
  <c r="B12" i="2"/>
  <c r="K11" i="2"/>
  <c r="J11" i="2"/>
  <c r="L7" i="2"/>
  <c r="M7" i="2" s="1"/>
  <c r="L6" i="2"/>
  <c r="O127" i="2" s="1"/>
  <c r="L5" i="2"/>
  <c r="M4" i="2"/>
  <c r="M5" i="2" s="1"/>
  <c r="L4" i="2"/>
  <c r="E4" i="2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A65" i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F64" i="1"/>
  <c r="A64" i="1"/>
  <c r="F63" i="1"/>
  <c r="C63" i="1"/>
  <c r="B63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M37" i="1"/>
  <c r="M38" i="1" s="1"/>
  <c r="M39" i="1" s="1"/>
  <c r="M40" i="1" s="1"/>
  <c r="M41" i="1" s="1"/>
  <c r="M42" i="1" s="1"/>
  <c r="M43" i="1" s="1"/>
  <c r="M44" i="1" s="1"/>
  <c r="M45" i="1" s="1"/>
  <c r="M46" i="1" s="1"/>
  <c r="F37" i="1"/>
  <c r="F36" i="1"/>
  <c r="F35" i="1"/>
  <c r="F34" i="1"/>
  <c r="F33" i="1"/>
  <c r="F32" i="1"/>
  <c r="F31" i="1"/>
  <c r="R30" i="1"/>
  <c r="R32" i="1" s="1"/>
  <c r="F30" i="1"/>
  <c r="Q29" i="1"/>
  <c r="Q30" i="1" s="1"/>
  <c r="Q32" i="1" s="1"/>
  <c r="F29" i="1"/>
  <c r="R28" i="1"/>
  <c r="R29" i="1" s="1"/>
  <c r="P28" i="1"/>
  <c r="P29" i="1" s="1"/>
  <c r="P30" i="1" s="1"/>
  <c r="P32" i="1" s="1"/>
  <c r="N37" i="1" s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D13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F12" i="1"/>
  <c r="C12" i="1"/>
  <c r="B12" i="1"/>
  <c r="H7" i="1"/>
  <c r="H6" i="1"/>
  <c r="Q31" i="1" s="1"/>
  <c r="H5" i="1"/>
  <c r="D12" i="1" s="1"/>
  <c r="H12" i="1" s="1"/>
  <c r="I4" i="1"/>
  <c r="I7" i="1" s="1"/>
  <c r="H4" i="1"/>
  <c r="E4" i="1"/>
  <c r="S40" i="2" l="1"/>
  <c r="D63" i="2"/>
  <c r="E63" i="2" s="1"/>
  <c r="I63" i="2" s="1"/>
  <c r="F63" i="2"/>
  <c r="C13" i="2"/>
  <c r="G12" i="2"/>
  <c r="H12" i="2" s="1"/>
  <c r="B13" i="2" s="1"/>
  <c r="X29" i="2"/>
  <c r="X30" i="2" s="1"/>
  <c r="X32" i="2" s="1"/>
  <c r="Y28" i="2"/>
  <c r="R38" i="2"/>
  <c r="R39" i="2"/>
  <c r="T39" i="2" s="1"/>
  <c r="R40" i="2"/>
  <c r="R41" i="2" s="1"/>
  <c r="X31" i="2"/>
  <c r="O32" i="2"/>
  <c r="T38" i="2"/>
  <c r="O83" i="2"/>
  <c r="O115" i="2"/>
  <c r="O502" i="2"/>
  <c r="O498" i="2"/>
  <c r="O494" i="2"/>
  <c r="O490" i="2"/>
  <c r="O486" i="2"/>
  <c r="O482" i="2"/>
  <c r="O478" i="2"/>
  <c r="O474" i="2"/>
  <c r="O470" i="2"/>
  <c r="O466" i="2"/>
  <c r="O462" i="2"/>
  <c r="O458" i="2"/>
  <c r="O454" i="2"/>
  <c r="O499" i="2"/>
  <c r="O495" i="2"/>
  <c r="O491" i="2"/>
  <c r="O487" i="2"/>
  <c r="O483" i="2"/>
  <c r="O479" i="2"/>
  <c r="O475" i="2"/>
  <c r="O471" i="2"/>
  <c r="O467" i="2"/>
  <c r="O463" i="2"/>
  <c r="O459" i="2"/>
  <c r="O455" i="2"/>
  <c r="O500" i="2"/>
  <c r="O496" i="2"/>
  <c r="O492" i="2"/>
  <c r="O488" i="2"/>
  <c r="O484" i="2"/>
  <c r="O480" i="2"/>
  <c r="O476" i="2"/>
  <c r="O472" i="2"/>
  <c r="O468" i="2"/>
  <c r="O464" i="2"/>
  <c r="O460" i="2"/>
  <c r="O456" i="2"/>
  <c r="O501" i="2"/>
  <c r="O497" i="2"/>
  <c r="O493" i="2"/>
  <c r="O489" i="2"/>
  <c r="O485" i="2"/>
  <c r="O481" i="2"/>
  <c r="O477" i="2"/>
  <c r="O473" i="2"/>
  <c r="O469" i="2"/>
  <c r="O465" i="2"/>
  <c r="O461" i="2"/>
  <c r="O451" i="2"/>
  <c r="O447" i="2"/>
  <c r="O443" i="2"/>
  <c r="O439" i="2"/>
  <c r="O435" i="2"/>
  <c r="O431" i="2"/>
  <c r="O427" i="2"/>
  <c r="O423" i="2"/>
  <c r="O452" i="2"/>
  <c r="O448" i="2"/>
  <c r="O444" i="2"/>
  <c r="O440" i="2"/>
  <c r="O436" i="2"/>
  <c r="O432" i="2"/>
  <c r="O428" i="2"/>
  <c r="O424" i="2"/>
  <c r="O420" i="2"/>
  <c r="O457" i="2"/>
  <c r="O453" i="2"/>
  <c r="O449" i="2"/>
  <c r="O445" i="2"/>
  <c r="O441" i="2"/>
  <c r="O450" i="2"/>
  <c r="O446" i="2"/>
  <c r="O442" i="2"/>
  <c r="O438" i="2"/>
  <c r="O434" i="2"/>
  <c r="O430" i="2"/>
  <c r="O426" i="2"/>
  <c r="O429" i="2"/>
  <c r="O419" i="2"/>
  <c r="O415" i="2"/>
  <c r="O411" i="2"/>
  <c r="O407" i="2"/>
  <c r="O403" i="2"/>
  <c r="O399" i="2"/>
  <c r="O395" i="2"/>
  <c r="O391" i="2"/>
  <c r="O387" i="2"/>
  <c r="O383" i="2"/>
  <c r="O416" i="2"/>
  <c r="O412" i="2"/>
  <c r="O408" i="2"/>
  <c r="O404" i="2"/>
  <c r="O400" i="2"/>
  <c r="O396" i="2"/>
  <c r="O392" i="2"/>
  <c r="O388" i="2"/>
  <c r="O384" i="2"/>
  <c r="O433" i="2"/>
  <c r="O417" i="2"/>
  <c r="O413" i="2"/>
  <c r="O409" i="2"/>
  <c r="O405" i="2"/>
  <c r="O401" i="2"/>
  <c r="O397" i="2"/>
  <c r="O393" i="2"/>
  <c r="O389" i="2"/>
  <c r="O385" i="2"/>
  <c r="O425" i="2"/>
  <c r="O437" i="2"/>
  <c r="O418" i="2"/>
  <c r="O414" i="2"/>
  <c r="O410" i="2"/>
  <c r="O406" i="2"/>
  <c r="O402" i="2"/>
  <c r="O398" i="2"/>
  <c r="O394" i="2"/>
  <c r="O390" i="2"/>
  <c r="O386" i="2"/>
  <c r="O378" i="2"/>
  <c r="O374" i="2"/>
  <c r="O370" i="2"/>
  <c r="O382" i="2"/>
  <c r="O379" i="2"/>
  <c r="O375" i="2"/>
  <c r="O371" i="2"/>
  <c r="O367" i="2"/>
  <c r="O363" i="2"/>
  <c r="O359" i="2"/>
  <c r="O355" i="2"/>
  <c r="O351" i="2"/>
  <c r="O422" i="2"/>
  <c r="O380" i="2"/>
  <c r="O376" i="2"/>
  <c r="O372" i="2"/>
  <c r="O368" i="2"/>
  <c r="O364" i="2"/>
  <c r="O360" i="2"/>
  <c r="O356" i="2"/>
  <c r="O352" i="2"/>
  <c r="O354" i="2"/>
  <c r="O347" i="2"/>
  <c r="O343" i="2"/>
  <c r="O339" i="2"/>
  <c r="O335" i="2"/>
  <c r="O331" i="2"/>
  <c r="O327" i="2"/>
  <c r="O323" i="2"/>
  <c r="O319" i="2"/>
  <c r="O315" i="2"/>
  <c r="O361" i="2"/>
  <c r="O358" i="2"/>
  <c r="O421" i="2"/>
  <c r="O369" i="2"/>
  <c r="O348" i="2"/>
  <c r="O344" i="2"/>
  <c r="O340" i="2"/>
  <c r="O336" i="2"/>
  <c r="O332" i="2"/>
  <c r="O328" i="2"/>
  <c r="O324" i="2"/>
  <c r="O320" i="2"/>
  <c r="O316" i="2"/>
  <c r="O312" i="2"/>
  <c r="O373" i="2"/>
  <c r="O377" i="2"/>
  <c r="O365" i="2"/>
  <c r="O362" i="2"/>
  <c r="O350" i="2"/>
  <c r="O349" i="2"/>
  <c r="O345" i="2"/>
  <c r="O341" i="2"/>
  <c r="O337" i="2"/>
  <c r="O333" i="2"/>
  <c r="O329" i="2"/>
  <c r="O325" i="2"/>
  <c r="O321" i="2"/>
  <c r="O317" i="2"/>
  <c r="O381" i="2"/>
  <c r="O357" i="2"/>
  <c r="O353" i="2"/>
  <c r="O346" i="2"/>
  <c r="O342" i="2"/>
  <c r="O338" i="2"/>
  <c r="O334" i="2"/>
  <c r="O330" i="2"/>
  <c r="O326" i="2"/>
  <c r="O322" i="2"/>
  <c r="O318" i="2"/>
  <c r="O314" i="2"/>
  <c r="O309" i="2"/>
  <c r="O305" i="2"/>
  <c r="O301" i="2"/>
  <c r="O297" i="2"/>
  <c r="O293" i="2"/>
  <c r="O310" i="2"/>
  <c r="O306" i="2"/>
  <c r="O302" i="2"/>
  <c r="O298" i="2"/>
  <c r="O294" i="2"/>
  <c r="O290" i="2"/>
  <c r="O286" i="2"/>
  <c r="O282" i="2"/>
  <c r="O278" i="2"/>
  <c r="O313" i="2"/>
  <c r="O311" i="2"/>
  <c r="O307" i="2"/>
  <c r="O303" i="2"/>
  <c r="O299" i="2"/>
  <c r="O295" i="2"/>
  <c r="O291" i="2"/>
  <c r="O287" i="2"/>
  <c r="O283" i="2"/>
  <c r="O279" i="2"/>
  <c r="O275" i="2"/>
  <c r="O366" i="2"/>
  <c r="O280" i="2"/>
  <c r="O296" i="2"/>
  <c r="O292" i="2"/>
  <c r="O289" i="2"/>
  <c r="O274" i="2"/>
  <c r="O270" i="2"/>
  <c r="O266" i="2"/>
  <c r="O262" i="2"/>
  <c r="O258" i="2"/>
  <c r="O254" i="2"/>
  <c r="O250" i="2"/>
  <c r="O246" i="2"/>
  <c r="O242" i="2"/>
  <c r="O238" i="2"/>
  <c r="O300" i="2"/>
  <c r="O304" i="2"/>
  <c r="O284" i="2"/>
  <c r="O281" i="2"/>
  <c r="O271" i="2"/>
  <c r="O267" i="2"/>
  <c r="O263" i="2"/>
  <c r="O259" i="2"/>
  <c r="O255" i="2"/>
  <c r="O251" i="2"/>
  <c r="O247" i="2"/>
  <c r="O243" i="2"/>
  <c r="O239" i="2"/>
  <c r="O235" i="2"/>
  <c r="O231" i="2"/>
  <c r="O227" i="2"/>
  <c r="O223" i="2"/>
  <c r="O219" i="2"/>
  <c r="O215" i="2"/>
  <c r="O211" i="2"/>
  <c r="O207" i="2"/>
  <c r="O203" i="2"/>
  <c r="O199" i="2"/>
  <c r="O308" i="2"/>
  <c r="O276" i="2"/>
  <c r="O272" i="2"/>
  <c r="O268" i="2"/>
  <c r="O264" i="2"/>
  <c r="O260" i="2"/>
  <c r="O256" i="2"/>
  <c r="O252" i="2"/>
  <c r="O248" i="2"/>
  <c r="O244" i="2"/>
  <c r="O240" i="2"/>
  <c r="O288" i="2"/>
  <c r="O285" i="2"/>
  <c r="O277" i="2"/>
  <c r="O245" i="2"/>
  <c r="O228" i="2"/>
  <c r="O225" i="2"/>
  <c r="O222" i="2"/>
  <c r="O195" i="2"/>
  <c r="O191" i="2"/>
  <c r="O187" i="2"/>
  <c r="O183" i="2"/>
  <c r="O179" i="2"/>
  <c r="O175" i="2"/>
  <c r="O171" i="2"/>
  <c r="O167" i="2"/>
  <c r="O163" i="2"/>
  <c r="O159" i="2"/>
  <c r="O155" i="2"/>
  <c r="O151" i="2"/>
  <c r="O147" i="2"/>
  <c r="O143" i="2"/>
  <c r="O139" i="2"/>
  <c r="O249" i="2"/>
  <c r="O237" i="2"/>
  <c r="O234" i="2"/>
  <c r="O208" i="2"/>
  <c r="O205" i="2"/>
  <c r="O202" i="2"/>
  <c r="O253" i="2"/>
  <c r="O220" i="2"/>
  <c r="O217" i="2"/>
  <c r="O214" i="2"/>
  <c r="O196" i="2"/>
  <c r="O192" i="2"/>
  <c r="O188" i="2"/>
  <c r="O184" i="2"/>
  <c r="O180" i="2"/>
  <c r="O176" i="2"/>
  <c r="O172" i="2"/>
  <c r="O168" i="2"/>
  <c r="O164" i="2"/>
  <c r="O160" i="2"/>
  <c r="O156" i="2"/>
  <c r="O152" i="2"/>
  <c r="O148" i="2"/>
  <c r="O144" i="2"/>
  <c r="O140" i="2"/>
  <c r="O136" i="2"/>
  <c r="O132" i="2"/>
  <c r="O128" i="2"/>
  <c r="O124" i="2"/>
  <c r="O257" i="2"/>
  <c r="O232" i="2"/>
  <c r="O229" i="2"/>
  <c r="O226" i="2"/>
  <c r="O200" i="2"/>
  <c r="O261" i="2"/>
  <c r="O212" i="2"/>
  <c r="O209" i="2"/>
  <c r="O206" i="2"/>
  <c r="O197" i="2"/>
  <c r="O193" i="2"/>
  <c r="O189" i="2"/>
  <c r="O185" i="2"/>
  <c r="O181" i="2"/>
  <c r="O177" i="2"/>
  <c r="O173" i="2"/>
  <c r="O169" i="2"/>
  <c r="O165" i="2"/>
  <c r="O161" i="2"/>
  <c r="O157" i="2"/>
  <c r="O153" i="2"/>
  <c r="O149" i="2"/>
  <c r="O145" i="2"/>
  <c r="O141" i="2"/>
  <c r="O137" i="2"/>
  <c r="O265" i="2"/>
  <c r="O224" i="2"/>
  <c r="O221" i="2"/>
  <c r="O218" i="2"/>
  <c r="O273" i="2"/>
  <c r="O241" i="2"/>
  <c r="O216" i="2"/>
  <c r="O213" i="2"/>
  <c r="O210" i="2"/>
  <c r="O204" i="2"/>
  <c r="O178" i="2"/>
  <c r="O146" i="2"/>
  <c r="O182" i="2"/>
  <c r="O150" i="2"/>
  <c r="O125" i="2"/>
  <c r="O120" i="2"/>
  <c r="O116" i="2"/>
  <c r="O112" i="2"/>
  <c r="O108" i="2"/>
  <c r="O104" i="2"/>
  <c r="O100" i="2"/>
  <c r="O96" i="2"/>
  <c r="O92" i="2"/>
  <c r="O88" i="2"/>
  <c r="O84" i="2"/>
  <c r="O80" i="2"/>
  <c r="O76" i="2"/>
  <c r="O72" i="2"/>
  <c r="O68" i="2"/>
  <c r="O64" i="2"/>
  <c r="O201" i="2"/>
  <c r="O186" i="2"/>
  <c r="O154" i="2"/>
  <c r="O134" i="2"/>
  <c r="O131" i="2"/>
  <c r="O269" i="2"/>
  <c r="O236" i="2"/>
  <c r="O190" i="2"/>
  <c r="O158" i="2"/>
  <c r="O121" i="2"/>
  <c r="O117" i="2"/>
  <c r="O113" i="2"/>
  <c r="O109" i="2"/>
  <c r="O105" i="2"/>
  <c r="O101" i="2"/>
  <c r="O97" i="2"/>
  <c r="O93" i="2"/>
  <c r="O89" i="2"/>
  <c r="O85" i="2"/>
  <c r="O81" i="2"/>
  <c r="O77" i="2"/>
  <c r="O73" i="2"/>
  <c r="O69" i="2"/>
  <c r="O65" i="2"/>
  <c r="O194" i="2"/>
  <c r="O162" i="2"/>
  <c r="O129" i="2"/>
  <c r="O126" i="2"/>
  <c r="O123" i="2"/>
  <c r="O55" i="2"/>
  <c r="O51" i="2"/>
  <c r="O47" i="2"/>
  <c r="O43" i="2"/>
  <c r="O39" i="2"/>
  <c r="T37" i="2"/>
  <c r="O233" i="2"/>
  <c r="O198" i="2"/>
  <c r="O166" i="2"/>
  <c r="O135" i="2"/>
  <c r="O122" i="2"/>
  <c r="O118" i="2"/>
  <c r="O114" i="2"/>
  <c r="O110" i="2"/>
  <c r="O106" i="2"/>
  <c r="O102" i="2"/>
  <c r="O98" i="2"/>
  <c r="O94" i="2"/>
  <c r="O90" i="2"/>
  <c r="O86" i="2"/>
  <c r="O82" i="2"/>
  <c r="O78" i="2"/>
  <c r="O74" i="2"/>
  <c r="O70" i="2"/>
  <c r="O66" i="2"/>
  <c r="O170" i="2"/>
  <c r="O138" i="2"/>
  <c r="O52" i="2"/>
  <c r="O48" i="2"/>
  <c r="O46" i="2"/>
  <c r="O42" i="2"/>
  <c r="T40" i="2"/>
  <c r="O38" i="2"/>
  <c r="O53" i="2"/>
  <c r="M6" i="2"/>
  <c r="T31" i="2"/>
  <c r="O40" i="2"/>
  <c r="O63" i="2"/>
  <c r="O75" i="2"/>
  <c r="O107" i="2"/>
  <c r="O130" i="2"/>
  <c r="O25" i="2"/>
  <c r="O31" i="2"/>
  <c r="O41" i="2"/>
  <c r="O79" i="2"/>
  <c r="O111" i="2"/>
  <c r="O12" i="2"/>
  <c r="O16" i="2"/>
  <c r="O20" i="2"/>
  <c r="O24" i="2"/>
  <c r="O28" i="2"/>
  <c r="W29" i="2"/>
  <c r="W30" i="2" s="1"/>
  <c r="W32" i="2" s="1"/>
  <c r="U31" i="2"/>
  <c r="O33" i="2"/>
  <c r="O71" i="2"/>
  <c r="O103" i="2"/>
  <c r="O13" i="2"/>
  <c r="O17" i="2"/>
  <c r="O21" i="2"/>
  <c r="O34" i="2"/>
  <c r="O50" i="2"/>
  <c r="O30" i="2"/>
  <c r="V31" i="2"/>
  <c r="O45" i="2"/>
  <c r="O49" i="2"/>
  <c r="O67" i="2"/>
  <c r="O99" i="2"/>
  <c r="O133" i="2"/>
  <c r="O15" i="2"/>
  <c r="O19" i="2"/>
  <c r="O23" i="2"/>
  <c r="O27" i="2"/>
  <c r="W31" i="2"/>
  <c r="O36" i="2"/>
  <c r="O44" i="2"/>
  <c r="O95" i="2"/>
  <c r="O91" i="2"/>
  <c r="O174" i="2"/>
  <c r="O230" i="2"/>
  <c r="O37" i="2"/>
  <c r="O54" i="2"/>
  <c r="S39" i="2"/>
  <c r="S38" i="2"/>
  <c r="S37" i="2"/>
  <c r="O14" i="2"/>
  <c r="O18" i="2"/>
  <c r="O22" i="2"/>
  <c r="O26" i="2"/>
  <c r="O29" i="2"/>
  <c r="O35" i="2"/>
  <c r="O87" i="2"/>
  <c r="O119" i="2"/>
  <c r="O142" i="2"/>
  <c r="N39" i="1"/>
  <c r="N40" i="1" s="1"/>
  <c r="N38" i="1"/>
  <c r="P39" i="1"/>
  <c r="D14" i="1"/>
  <c r="K33" i="1"/>
  <c r="K37" i="1"/>
  <c r="K502" i="1"/>
  <c r="K498" i="1"/>
  <c r="K494" i="1"/>
  <c r="K490" i="1"/>
  <c r="K486" i="1"/>
  <c r="K482" i="1"/>
  <c r="K478" i="1"/>
  <c r="K474" i="1"/>
  <c r="K470" i="1"/>
  <c r="K466" i="1"/>
  <c r="K462" i="1"/>
  <c r="K458" i="1"/>
  <c r="K454" i="1"/>
  <c r="K450" i="1"/>
  <c r="K446" i="1"/>
  <c r="K442" i="1"/>
  <c r="K438" i="1"/>
  <c r="K501" i="1"/>
  <c r="K497" i="1"/>
  <c r="K493" i="1"/>
  <c r="K489" i="1"/>
  <c r="K485" i="1"/>
  <c r="K481" i="1"/>
  <c r="K477" i="1"/>
  <c r="K473" i="1"/>
  <c r="K469" i="1"/>
  <c r="K465" i="1"/>
  <c r="K461" i="1"/>
  <c r="K457" i="1"/>
  <c r="K453" i="1"/>
  <c r="K449" i="1"/>
  <c r="K445" i="1"/>
  <c r="K441" i="1"/>
  <c r="K437" i="1"/>
  <c r="K500" i="1"/>
  <c r="K496" i="1"/>
  <c r="K492" i="1"/>
  <c r="K488" i="1"/>
  <c r="K484" i="1"/>
  <c r="K480" i="1"/>
  <c r="K476" i="1"/>
  <c r="K472" i="1"/>
  <c r="K468" i="1"/>
  <c r="K464" i="1"/>
  <c r="K460" i="1"/>
  <c r="K456" i="1"/>
  <c r="K452" i="1"/>
  <c r="K448" i="1"/>
  <c r="K444" i="1"/>
  <c r="K440" i="1"/>
  <c r="K436" i="1"/>
  <c r="K499" i="1"/>
  <c r="K495" i="1"/>
  <c r="K491" i="1"/>
  <c r="K487" i="1"/>
  <c r="K483" i="1"/>
  <c r="K479" i="1"/>
  <c r="K475" i="1"/>
  <c r="K471" i="1"/>
  <c r="K467" i="1"/>
  <c r="K463" i="1"/>
  <c r="K459" i="1"/>
  <c r="K455" i="1"/>
  <c r="K451" i="1"/>
  <c r="K447" i="1"/>
  <c r="K443" i="1"/>
  <c r="K439" i="1"/>
  <c r="K435" i="1"/>
  <c r="K434" i="1"/>
  <c r="K430" i="1"/>
  <c r="K426" i="1"/>
  <c r="K433" i="1"/>
  <c r="K429" i="1"/>
  <c r="K425" i="1"/>
  <c r="K421" i="1"/>
  <c r="K417" i="1"/>
  <c r="K413" i="1"/>
  <c r="K409" i="1"/>
  <c r="K405" i="1"/>
  <c r="K401" i="1"/>
  <c r="K397" i="1"/>
  <c r="K393" i="1"/>
  <c r="K389" i="1"/>
  <c r="K385" i="1"/>
  <c r="K381" i="1"/>
  <c r="K377" i="1"/>
  <c r="K432" i="1"/>
  <c r="K428" i="1"/>
  <c r="K424" i="1"/>
  <c r="K431" i="1"/>
  <c r="K427" i="1"/>
  <c r="K423" i="1"/>
  <c r="K419" i="1"/>
  <c r="K415" i="1"/>
  <c r="K411" i="1"/>
  <c r="K407" i="1"/>
  <c r="K403" i="1"/>
  <c r="K399" i="1"/>
  <c r="K395" i="1"/>
  <c r="K391" i="1"/>
  <c r="K387" i="1"/>
  <c r="K383" i="1"/>
  <c r="K379" i="1"/>
  <c r="K410" i="1"/>
  <c r="K408" i="1"/>
  <c r="K378" i="1"/>
  <c r="K376" i="1"/>
  <c r="K374" i="1"/>
  <c r="K370" i="1"/>
  <c r="K366" i="1"/>
  <c r="K362" i="1"/>
  <c r="K358" i="1"/>
  <c r="K354" i="1"/>
  <c r="K350" i="1"/>
  <c r="K346" i="1"/>
  <c r="K342" i="1"/>
  <c r="K338" i="1"/>
  <c r="K334" i="1"/>
  <c r="K406" i="1"/>
  <c r="K404" i="1"/>
  <c r="K402" i="1"/>
  <c r="K400" i="1"/>
  <c r="K373" i="1"/>
  <c r="K369" i="1"/>
  <c r="K365" i="1"/>
  <c r="K361" i="1"/>
  <c r="K357" i="1"/>
  <c r="K353" i="1"/>
  <c r="K349" i="1"/>
  <c r="K345" i="1"/>
  <c r="K341" i="1"/>
  <c r="K337" i="1"/>
  <c r="K333" i="1"/>
  <c r="K398" i="1"/>
  <c r="K396" i="1"/>
  <c r="K394" i="1"/>
  <c r="K392" i="1"/>
  <c r="K372" i="1"/>
  <c r="K368" i="1"/>
  <c r="K364" i="1"/>
  <c r="K360" i="1"/>
  <c r="K356" i="1"/>
  <c r="K352" i="1"/>
  <c r="K348" i="1"/>
  <c r="K344" i="1"/>
  <c r="K340" i="1"/>
  <c r="K336" i="1"/>
  <c r="K422" i="1"/>
  <c r="K420" i="1"/>
  <c r="K390" i="1"/>
  <c r="K388" i="1"/>
  <c r="K414" i="1"/>
  <c r="K412" i="1"/>
  <c r="K382" i="1"/>
  <c r="K380" i="1"/>
  <c r="K375" i="1"/>
  <c r="K416" i="1"/>
  <c r="K367" i="1"/>
  <c r="K351" i="1"/>
  <c r="K335" i="1"/>
  <c r="K326" i="1"/>
  <c r="K325" i="1"/>
  <c r="K321" i="1"/>
  <c r="K317" i="1"/>
  <c r="K313" i="1"/>
  <c r="K328" i="1"/>
  <c r="K327" i="1"/>
  <c r="K386" i="1"/>
  <c r="K363" i="1"/>
  <c r="K347" i="1"/>
  <c r="K329" i="1"/>
  <c r="K324" i="1"/>
  <c r="K320" i="1"/>
  <c r="K316" i="1"/>
  <c r="K312" i="1"/>
  <c r="K330" i="1"/>
  <c r="K359" i="1"/>
  <c r="K343" i="1"/>
  <c r="K331" i="1"/>
  <c r="K323" i="1"/>
  <c r="K319" i="1"/>
  <c r="K315" i="1"/>
  <c r="K311" i="1"/>
  <c r="K307" i="1"/>
  <c r="K303" i="1"/>
  <c r="K299" i="1"/>
  <c r="K295" i="1"/>
  <c r="K291" i="1"/>
  <c r="K287" i="1"/>
  <c r="K283" i="1"/>
  <c r="K371" i="1"/>
  <c r="K355" i="1"/>
  <c r="K339" i="1"/>
  <c r="K322" i="1"/>
  <c r="K318" i="1"/>
  <c r="K314" i="1"/>
  <c r="K310" i="1"/>
  <c r="K306" i="1"/>
  <c r="K302" i="1"/>
  <c r="K298" i="1"/>
  <c r="K294" i="1"/>
  <c r="K290" i="1"/>
  <c r="K286" i="1"/>
  <c r="K282" i="1"/>
  <c r="K384" i="1"/>
  <c r="K332" i="1"/>
  <c r="K300" i="1"/>
  <c r="K281" i="1"/>
  <c r="K309" i="1"/>
  <c r="K296" i="1"/>
  <c r="K305" i="1"/>
  <c r="K292" i="1"/>
  <c r="K301" i="1"/>
  <c r="K288" i="1"/>
  <c r="K279" i="1"/>
  <c r="K275" i="1"/>
  <c r="K271" i="1"/>
  <c r="K267" i="1"/>
  <c r="K263" i="1"/>
  <c r="K259" i="1"/>
  <c r="K255" i="1"/>
  <c r="K251" i="1"/>
  <c r="K247" i="1"/>
  <c r="K243" i="1"/>
  <c r="K239" i="1"/>
  <c r="K235" i="1"/>
  <c r="K231" i="1"/>
  <c r="K418" i="1"/>
  <c r="K297" i="1"/>
  <c r="K284" i="1"/>
  <c r="K293" i="1"/>
  <c r="K304" i="1"/>
  <c r="K285" i="1"/>
  <c r="K277" i="1"/>
  <c r="K273" i="1"/>
  <c r="K269" i="1"/>
  <c r="K265" i="1"/>
  <c r="K261" i="1"/>
  <c r="K257" i="1"/>
  <c r="K253" i="1"/>
  <c r="K249" i="1"/>
  <c r="K245" i="1"/>
  <c r="K241" i="1"/>
  <c r="K237" i="1"/>
  <c r="K233" i="1"/>
  <c r="K229" i="1"/>
  <c r="K256" i="1"/>
  <c r="K254" i="1"/>
  <c r="K225" i="1"/>
  <c r="K221" i="1"/>
  <c r="K217" i="1"/>
  <c r="K213" i="1"/>
  <c r="K209" i="1"/>
  <c r="K205" i="1"/>
  <c r="K201" i="1"/>
  <c r="K197" i="1"/>
  <c r="K193" i="1"/>
  <c r="K189" i="1"/>
  <c r="K185" i="1"/>
  <c r="K181" i="1"/>
  <c r="K308" i="1"/>
  <c r="K252" i="1"/>
  <c r="K250" i="1"/>
  <c r="K280" i="1"/>
  <c r="K278" i="1"/>
  <c r="K248" i="1"/>
  <c r="K246" i="1"/>
  <c r="K224" i="1"/>
  <c r="K220" i="1"/>
  <c r="K216" i="1"/>
  <c r="K212" i="1"/>
  <c r="K208" i="1"/>
  <c r="K204" i="1"/>
  <c r="K200" i="1"/>
  <c r="K196" i="1"/>
  <c r="K192" i="1"/>
  <c r="K188" i="1"/>
  <c r="K184" i="1"/>
  <c r="K276" i="1"/>
  <c r="K274" i="1"/>
  <c r="K244" i="1"/>
  <c r="K242" i="1"/>
  <c r="K289" i="1"/>
  <c r="K272" i="1"/>
  <c r="K270" i="1"/>
  <c r="K240" i="1"/>
  <c r="K238" i="1"/>
  <c r="K223" i="1"/>
  <c r="K219" i="1"/>
  <c r="K215" i="1"/>
  <c r="K211" i="1"/>
  <c r="K207" i="1"/>
  <c r="K203" i="1"/>
  <c r="K199" i="1"/>
  <c r="K195" i="1"/>
  <c r="K191" i="1"/>
  <c r="K187" i="1"/>
  <c r="K183" i="1"/>
  <c r="K268" i="1"/>
  <c r="K266" i="1"/>
  <c r="K236" i="1"/>
  <c r="K234" i="1"/>
  <c r="K227" i="1"/>
  <c r="K260" i="1"/>
  <c r="K258" i="1"/>
  <c r="K228" i="1"/>
  <c r="K202" i="1"/>
  <c r="K186" i="1"/>
  <c r="K177" i="1"/>
  <c r="K173" i="1"/>
  <c r="K169" i="1"/>
  <c r="K165" i="1"/>
  <c r="K161" i="1"/>
  <c r="K157" i="1"/>
  <c r="K153" i="1"/>
  <c r="K262" i="1"/>
  <c r="K198" i="1"/>
  <c r="K182" i="1"/>
  <c r="K176" i="1"/>
  <c r="K172" i="1"/>
  <c r="K168" i="1"/>
  <c r="K164" i="1"/>
  <c r="K160" i="1"/>
  <c r="K156" i="1"/>
  <c r="K152" i="1"/>
  <c r="K148" i="1"/>
  <c r="K144" i="1"/>
  <c r="K140" i="1"/>
  <c r="K136" i="1"/>
  <c r="K132" i="1"/>
  <c r="K128" i="1"/>
  <c r="K124" i="1"/>
  <c r="K120" i="1"/>
  <c r="K116" i="1"/>
  <c r="K112" i="1"/>
  <c r="K108" i="1"/>
  <c r="K232" i="1"/>
  <c r="K194" i="1"/>
  <c r="K180" i="1"/>
  <c r="K179" i="1"/>
  <c r="K175" i="1"/>
  <c r="K171" i="1"/>
  <c r="K167" i="1"/>
  <c r="K163" i="1"/>
  <c r="K159" i="1"/>
  <c r="K155" i="1"/>
  <c r="K264" i="1"/>
  <c r="K230" i="1"/>
  <c r="K178" i="1"/>
  <c r="K174" i="1"/>
  <c r="K170" i="1"/>
  <c r="K166" i="1"/>
  <c r="K162" i="1"/>
  <c r="K158" i="1"/>
  <c r="K154" i="1"/>
  <c r="K150" i="1"/>
  <c r="K146" i="1"/>
  <c r="K142" i="1"/>
  <c r="K138" i="1"/>
  <c r="K134" i="1"/>
  <c r="K130" i="1"/>
  <c r="K126" i="1"/>
  <c r="K122" i="1"/>
  <c r="K118" i="1"/>
  <c r="K114" i="1"/>
  <c r="K110" i="1"/>
  <c r="K218" i="1"/>
  <c r="K149" i="1"/>
  <c r="K147" i="1"/>
  <c r="K117" i="1"/>
  <c r="K115" i="1"/>
  <c r="K52" i="1"/>
  <c r="K48" i="1"/>
  <c r="K46" i="1"/>
  <c r="K42" i="1"/>
  <c r="K38" i="1"/>
  <c r="K36" i="1"/>
  <c r="K31" i="1"/>
  <c r="K21" i="1"/>
  <c r="K13" i="1"/>
  <c r="K145" i="1"/>
  <c r="K143" i="1"/>
  <c r="K113" i="1"/>
  <c r="K111" i="1"/>
  <c r="K103" i="1"/>
  <c r="K99" i="1"/>
  <c r="K95" i="1"/>
  <c r="K91" i="1"/>
  <c r="K87" i="1"/>
  <c r="K83" i="1"/>
  <c r="K79" i="1"/>
  <c r="K75" i="1"/>
  <c r="K71" i="1"/>
  <c r="K67" i="1"/>
  <c r="K63" i="1"/>
  <c r="K30" i="1"/>
  <c r="K53" i="1"/>
  <c r="K210" i="1"/>
  <c r="K141" i="1"/>
  <c r="K139" i="1"/>
  <c r="K109" i="1"/>
  <c r="K107" i="1"/>
  <c r="K55" i="1"/>
  <c r="K51" i="1"/>
  <c r="K47" i="1"/>
  <c r="K43" i="1"/>
  <c r="K39" i="1"/>
  <c r="P37" i="1"/>
  <c r="K35" i="1"/>
  <c r="K29" i="1"/>
  <c r="K28" i="1"/>
  <c r="K24" i="1"/>
  <c r="K20" i="1"/>
  <c r="K16" i="1"/>
  <c r="K12" i="1"/>
  <c r="K125" i="1"/>
  <c r="K49" i="1"/>
  <c r="K222" i="1"/>
  <c r="K137" i="1"/>
  <c r="K135" i="1"/>
  <c r="K104" i="1"/>
  <c r="K102" i="1"/>
  <c r="K98" i="1"/>
  <c r="K94" i="1"/>
  <c r="K90" i="1"/>
  <c r="K86" i="1"/>
  <c r="K82" i="1"/>
  <c r="K78" i="1"/>
  <c r="K74" i="1"/>
  <c r="K70" i="1"/>
  <c r="K66" i="1"/>
  <c r="K190" i="1"/>
  <c r="K133" i="1"/>
  <c r="K131" i="1"/>
  <c r="K54" i="1"/>
  <c r="K50" i="1"/>
  <c r="K44" i="1"/>
  <c r="K40" i="1"/>
  <c r="P38" i="1"/>
  <c r="K34" i="1"/>
  <c r="K27" i="1"/>
  <c r="K23" i="1"/>
  <c r="K19" i="1"/>
  <c r="K15" i="1"/>
  <c r="I6" i="1"/>
  <c r="E63" i="1" s="1"/>
  <c r="K226" i="1"/>
  <c r="K45" i="1"/>
  <c r="K214" i="1"/>
  <c r="K129" i="1"/>
  <c r="K127" i="1"/>
  <c r="K105" i="1"/>
  <c r="K101" i="1"/>
  <c r="K97" i="1"/>
  <c r="K93" i="1"/>
  <c r="K89" i="1"/>
  <c r="K85" i="1"/>
  <c r="K81" i="1"/>
  <c r="K77" i="1"/>
  <c r="K73" i="1"/>
  <c r="K69" i="1"/>
  <c r="K65" i="1"/>
  <c r="R31" i="1"/>
  <c r="K206" i="1"/>
  <c r="K151" i="1"/>
  <c r="K121" i="1"/>
  <c r="K119" i="1"/>
  <c r="K106" i="1"/>
  <c r="K100" i="1"/>
  <c r="K96" i="1"/>
  <c r="K92" i="1"/>
  <c r="K88" i="1"/>
  <c r="K84" i="1"/>
  <c r="K80" i="1"/>
  <c r="K76" i="1"/>
  <c r="K72" i="1"/>
  <c r="K68" i="1"/>
  <c r="K64" i="1"/>
  <c r="K32" i="1"/>
  <c r="P31" i="1"/>
  <c r="E12" i="1"/>
  <c r="K25" i="1"/>
  <c r="K17" i="1"/>
  <c r="K123" i="1"/>
  <c r="K14" i="1"/>
  <c r="K18" i="1"/>
  <c r="K22" i="1"/>
  <c r="K26" i="1"/>
  <c r="K41" i="1"/>
  <c r="I5" i="1"/>
  <c r="D63" i="1" s="1"/>
  <c r="S28" i="1"/>
  <c r="O39" i="1"/>
  <c r="O38" i="1"/>
  <c r="O37" i="1"/>
  <c r="R42" i="2" l="1"/>
  <c r="T41" i="2"/>
  <c r="S41" i="2"/>
  <c r="D13" i="2"/>
  <c r="E13" i="2" s="1"/>
  <c r="I13" i="2" s="1"/>
  <c r="F13" i="2"/>
  <c r="C64" i="2"/>
  <c r="K12" i="2"/>
  <c r="M12" i="2" s="1"/>
  <c r="Y29" i="2"/>
  <c r="Y30" i="2" s="1"/>
  <c r="Z28" i="2"/>
  <c r="Z29" i="2" s="1"/>
  <c r="Z30" i="2" s="1"/>
  <c r="J12" i="2"/>
  <c r="L12" i="2" s="1"/>
  <c r="G63" i="2"/>
  <c r="H63" i="2" s="1"/>
  <c r="B64" i="2" s="1"/>
  <c r="P40" i="1"/>
  <c r="O40" i="1"/>
  <c r="N41" i="1"/>
  <c r="G12" i="1"/>
  <c r="I12" i="1" s="1"/>
  <c r="E13" i="1"/>
  <c r="S29" i="1"/>
  <c r="S30" i="1" s="1"/>
  <c r="T28" i="1"/>
  <c r="D15" i="1"/>
  <c r="E64" i="1"/>
  <c r="G63" i="1"/>
  <c r="I63" i="1" s="1"/>
  <c r="H63" i="1"/>
  <c r="D64" i="1"/>
  <c r="C14" i="2" l="1"/>
  <c r="K13" i="2"/>
  <c r="F64" i="2"/>
  <c r="D64" i="2"/>
  <c r="E64" i="2" s="1"/>
  <c r="I64" i="2" s="1"/>
  <c r="Z32" i="2"/>
  <c r="Z31" i="2"/>
  <c r="G13" i="2"/>
  <c r="H13" i="2" s="1"/>
  <c r="B14" i="2" s="1"/>
  <c r="M13" i="2"/>
  <c r="J63" i="2"/>
  <c r="L63" i="2" s="1"/>
  <c r="Y32" i="2"/>
  <c r="Y31" i="2"/>
  <c r="K63" i="2"/>
  <c r="M63" i="2" s="1"/>
  <c r="S42" i="2"/>
  <c r="R43" i="2"/>
  <c r="T42" i="2"/>
  <c r="E65" i="1"/>
  <c r="G64" i="1"/>
  <c r="I64" i="1" s="1"/>
  <c r="B64" i="1"/>
  <c r="D16" i="1"/>
  <c r="S32" i="1"/>
  <c r="S31" i="1"/>
  <c r="E14" i="1"/>
  <c r="G13" i="1"/>
  <c r="I13" i="1" s="1"/>
  <c r="B13" i="1"/>
  <c r="C13" i="1"/>
  <c r="H13" i="1"/>
  <c r="D65" i="1"/>
  <c r="C64" i="1"/>
  <c r="O41" i="1"/>
  <c r="P41" i="1"/>
  <c r="N42" i="1"/>
  <c r="T29" i="1"/>
  <c r="T30" i="1" s="1"/>
  <c r="U28" i="1"/>
  <c r="C65" i="2" l="1"/>
  <c r="G64" i="2"/>
  <c r="H64" i="2" s="1"/>
  <c r="B65" i="2" s="1"/>
  <c r="T43" i="2"/>
  <c r="R44" i="2"/>
  <c r="S43" i="2"/>
  <c r="F14" i="2"/>
  <c r="D14" i="2"/>
  <c r="E14" i="2"/>
  <c r="I14" i="2" s="1"/>
  <c r="J13" i="2"/>
  <c r="L13" i="2" s="1"/>
  <c r="I14" i="1"/>
  <c r="H14" i="1"/>
  <c r="H64" i="1"/>
  <c r="G14" i="1"/>
  <c r="E15" i="1"/>
  <c r="B14" i="1"/>
  <c r="C14" i="1"/>
  <c r="D66" i="1"/>
  <c r="C65" i="1"/>
  <c r="D17" i="1"/>
  <c r="U29" i="1"/>
  <c r="U30" i="1" s="1"/>
  <c r="V28" i="1"/>
  <c r="V29" i="1" s="1"/>
  <c r="V30" i="1" s="1"/>
  <c r="T32" i="1"/>
  <c r="T31" i="1"/>
  <c r="N43" i="1"/>
  <c r="O42" i="1"/>
  <c r="P42" i="1"/>
  <c r="E66" i="1"/>
  <c r="G65" i="1"/>
  <c r="I65" i="1" s="1"/>
  <c r="B65" i="1"/>
  <c r="R45" i="2" l="1"/>
  <c r="S44" i="2"/>
  <c r="T44" i="2"/>
  <c r="D65" i="2"/>
  <c r="F65" i="2"/>
  <c r="G65" i="2" s="1"/>
  <c r="H65" i="2" s="1"/>
  <c r="B66" i="2" s="1"/>
  <c r="E65" i="2"/>
  <c r="G14" i="2"/>
  <c r="H14" i="2" s="1"/>
  <c r="B15" i="2" s="1"/>
  <c r="J64" i="2"/>
  <c r="C15" i="2"/>
  <c r="K64" i="2"/>
  <c r="N44" i="1"/>
  <c r="O43" i="1"/>
  <c r="P43" i="1"/>
  <c r="C66" i="1"/>
  <c r="D67" i="1"/>
  <c r="U32" i="1"/>
  <c r="U31" i="1"/>
  <c r="V32" i="1"/>
  <c r="V31" i="1"/>
  <c r="B15" i="1"/>
  <c r="E16" i="1"/>
  <c r="G15" i="1"/>
  <c r="C15" i="1"/>
  <c r="G66" i="1"/>
  <c r="I66" i="1" s="1"/>
  <c r="B66" i="1"/>
  <c r="E67" i="1"/>
  <c r="H65" i="1"/>
  <c r="D18" i="1"/>
  <c r="I15" i="1"/>
  <c r="H15" i="1"/>
  <c r="F66" i="2" l="1"/>
  <c r="D66" i="2"/>
  <c r="J14" i="2"/>
  <c r="F15" i="2"/>
  <c r="D15" i="2"/>
  <c r="E15" i="2" s="1"/>
  <c r="I15" i="2" s="1"/>
  <c r="M64" i="2"/>
  <c r="L64" i="2"/>
  <c r="K14" i="2"/>
  <c r="I65" i="2"/>
  <c r="S45" i="2"/>
  <c r="T45" i="2"/>
  <c r="R46" i="2"/>
  <c r="C67" i="1"/>
  <c r="D68" i="1"/>
  <c r="H66" i="1"/>
  <c r="D19" i="1"/>
  <c r="B16" i="1"/>
  <c r="E17" i="1"/>
  <c r="G16" i="1"/>
  <c r="I16" i="1" s="1"/>
  <c r="C16" i="1"/>
  <c r="B67" i="1"/>
  <c r="E68" i="1"/>
  <c r="G67" i="1"/>
  <c r="I67" i="1" s="1"/>
  <c r="O44" i="1"/>
  <c r="N45" i="1"/>
  <c r="P44" i="1"/>
  <c r="C16" i="2" l="1"/>
  <c r="T46" i="2"/>
  <c r="S46" i="2"/>
  <c r="C66" i="2"/>
  <c r="E66" i="2" s="1"/>
  <c r="I66" i="2" s="1"/>
  <c r="K65" i="2"/>
  <c r="M65" i="2" s="1"/>
  <c r="J65" i="2"/>
  <c r="G15" i="2"/>
  <c r="H15" i="2" s="1"/>
  <c r="B16" i="2" s="1"/>
  <c r="L14" i="2"/>
  <c r="M14" i="2"/>
  <c r="H17" i="1"/>
  <c r="I17" i="1"/>
  <c r="D20" i="1"/>
  <c r="H67" i="1"/>
  <c r="C68" i="1"/>
  <c r="D69" i="1"/>
  <c r="E69" i="1"/>
  <c r="G68" i="1"/>
  <c r="I68" i="1" s="1"/>
  <c r="B68" i="1"/>
  <c r="B17" i="1"/>
  <c r="E18" i="1"/>
  <c r="G17" i="1"/>
  <c r="C17" i="1"/>
  <c r="H16" i="1"/>
  <c r="O45" i="1"/>
  <c r="N46" i="1"/>
  <c r="P45" i="1"/>
  <c r="C67" i="2" l="1"/>
  <c r="D16" i="2"/>
  <c r="E16" i="2" s="1"/>
  <c r="I16" i="2" s="1"/>
  <c r="F16" i="2"/>
  <c r="L65" i="2"/>
  <c r="K15" i="2"/>
  <c r="M15" i="2" s="1"/>
  <c r="G66" i="2"/>
  <c r="H66" i="2" s="1"/>
  <c r="B67" i="2" s="1"/>
  <c r="J15" i="2"/>
  <c r="L15" i="2" s="1"/>
  <c r="H69" i="1"/>
  <c r="E70" i="1"/>
  <c r="G69" i="1"/>
  <c r="I69" i="1" s="1"/>
  <c r="B69" i="1"/>
  <c r="D70" i="1"/>
  <c r="C69" i="1"/>
  <c r="P46" i="1"/>
  <c r="O46" i="1"/>
  <c r="H18" i="1"/>
  <c r="H68" i="1"/>
  <c r="E19" i="1"/>
  <c r="G18" i="1"/>
  <c r="I18" i="1" s="1"/>
  <c r="B18" i="1"/>
  <c r="C18" i="1"/>
  <c r="D21" i="1"/>
  <c r="J16" i="2" l="1"/>
  <c r="K16" i="2"/>
  <c r="L16" i="2" s="1"/>
  <c r="C17" i="2"/>
  <c r="E67" i="2"/>
  <c r="I67" i="2" s="1"/>
  <c r="J66" i="2"/>
  <c r="K66" i="2"/>
  <c r="G16" i="2"/>
  <c r="H16" i="2" s="1"/>
  <c r="B17" i="2" s="1"/>
  <c r="F67" i="2"/>
  <c r="D67" i="2"/>
  <c r="H19" i="1"/>
  <c r="D22" i="1"/>
  <c r="C70" i="1"/>
  <c r="D71" i="1"/>
  <c r="B19" i="1"/>
  <c r="E20" i="1"/>
  <c r="G19" i="1"/>
  <c r="I19" i="1" s="1"/>
  <c r="C19" i="1"/>
  <c r="E71" i="1"/>
  <c r="B70" i="1"/>
  <c r="G70" i="1"/>
  <c r="I70" i="1" s="1"/>
  <c r="C68" i="2" l="1"/>
  <c r="G67" i="2"/>
  <c r="H67" i="2" s="1"/>
  <c r="B68" i="2" s="1"/>
  <c r="M16" i="2"/>
  <c r="M66" i="2"/>
  <c r="L66" i="2"/>
  <c r="E17" i="2"/>
  <c r="I17" i="2" s="1"/>
  <c r="D17" i="2"/>
  <c r="F17" i="2"/>
  <c r="B20" i="1"/>
  <c r="E21" i="1"/>
  <c r="G20" i="1"/>
  <c r="I20" i="1" s="1"/>
  <c r="C20" i="1"/>
  <c r="C71" i="1"/>
  <c r="D72" i="1"/>
  <c r="B71" i="1"/>
  <c r="E72" i="1"/>
  <c r="G71" i="1"/>
  <c r="I71" i="1" s="1"/>
  <c r="H70" i="1"/>
  <c r="D23" i="1"/>
  <c r="H71" i="1"/>
  <c r="G17" i="2" l="1"/>
  <c r="H17" i="2" s="1"/>
  <c r="B18" i="2" s="1"/>
  <c r="K17" i="2"/>
  <c r="M17" i="2" s="1"/>
  <c r="J17" i="2"/>
  <c r="C18" i="2"/>
  <c r="L17" i="2"/>
  <c r="J67" i="2"/>
  <c r="F68" i="2"/>
  <c r="D68" i="2"/>
  <c r="E68" i="2" s="1"/>
  <c r="I68" i="2" s="1"/>
  <c r="K67" i="2"/>
  <c r="M67" i="2" s="1"/>
  <c r="D24" i="1"/>
  <c r="C72" i="1"/>
  <c r="D73" i="1"/>
  <c r="E22" i="1"/>
  <c r="G21" i="1"/>
  <c r="I21" i="1" s="1"/>
  <c r="B21" i="1"/>
  <c r="C21" i="1"/>
  <c r="E73" i="1"/>
  <c r="G72" i="1"/>
  <c r="I72" i="1" s="1"/>
  <c r="B72" i="1"/>
  <c r="H20" i="1"/>
  <c r="C69" i="2" l="1"/>
  <c r="F18" i="2"/>
  <c r="G18" i="2" s="1"/>
  <c r="H18" i="2" s="1"/>
  <c r="B19" i="2" s="1"/>
  <c r="D18" i="2"/>
  <c r="G68" i="2"/>
  <c r="H68" i="2" s="1"/>
  <c r="B69" i="2" s="1"/>
  <c r="L67" i="2"/>
  <c r="E18" i="2"/>
  <c r="H72" i="1"/>
  <c r="E74" i="1"/>
  <c r="G73" i="1"/>
  <c r="I73" i="1" s="1"/>
  <c r="B73" i="1"/>
  <c r="D25" i="1"/>
  <c r="E23" i="1"/>
  <c r="G22" i="1"/>
  <c r="I22" i="1" s="1"/>
  <c r="B22" i="1"/>
  <c r="C22" i="1"/>
  <c r="H21" i="1"/>
  <c r="D74" i="1"/>
  <c r="C73" i="1"/>
  <c r="F19" i="2" l="1"/>
  <c r="D19" i="2"/>
  <c r="I18" i="2"/>
  <c r="D69" i="2"/>
  <c r="E69" i="2" s="1"/>
  <c r="I69" i="2" s="1"/>
  <c r="F69" i="2"/>
  <c r="J68" i="2"/>
  <c r="K68" i="2"/>
  <c r="D26" i="1"/>
  <c r="B74" i="1"/>
  <c r="G74" i="1"/>
  <c r="I74" i="1" s="1"/>
  <c r="E75" i="1"/>
  <c r="C74" i="1"/>
  <c r="D75" i="1"/>
  <c r="H73" i="1"/>
  <c r="H22" i="1"/>
  <c r="B23" i="1"/>
  <c r="E24" i="1"/>
  <c r="G23" i="1"/>
  <c r="I23" i="1" s="1"/>
  <c r="C23" i="1"/>
  <c r="C70" i="2" l="1"/>
  <c r="G69" i="2"/>
  <c r="H69" i="2" s="1"/>
  <c r="B70" i="2" s="1"/>
  <c r="K18" i="2"/>
  <c r="J18" i="2"/>
  <c r="C19" i="2"/>
  <c r="E19" i="2" s="1"/>
  <c r="I19" i="2" s="1"/>
  <c r="L68" i="2"/>
  <c r="M68" i="2"/>
  <c r="I24" i="1"/>
  <c r="B24" i="1"/>
  <c r="G24" i="1"/>
  <c r="H24" i="1" s="1"/>
  <c r="E25" i="1"/>
  <c r="C24" i="1"/>
  <c r="H74" i="1"/>
  <c r="D27" i="1"/>
  <c r="C75" i="1"/>
  <c r="D76" i="1"/>
  <c r="H23" i="1"/>
  <c r="B75" i="1"/>
  <c r="E76" i="1"/>
  <c r="G75" i="1"/>
  <c r="I75" i="1" s="1"/>
  <c r="G19" i="2" l="1"/>
  <c r="H19" i="2" s="1"/>
  <c r="B20" i="2" s="1"/>
  <c r="J69" i="2"/>
  <c r="L18" i="2"/>
  <c r="M18" i="2"/>
  <c r="K69" i="2"/>
  <c r="L69" i="2" s="1"/>
  <c r="J19" i="2"/>
  <c r="K19" i="2"/>
  <c r="C20" i="2"/>
  <c r="F70" i="2"/>
  <c r="D70" i="2"/>
  <c r="E70" i="2"/>
  <c r="I70" i="2" s="1"/>
  <c r="D28" i="1"/>
  <c r="B25" i="1"/>
  <c r="E26" i="1"/>
  <c r="G25" i="1"/>
  <c r="C25" i="1"/>
  <c r="E77" i="1"/>
  <c r="G76" i="1"/>
  <c r="I76" i="1" s="1"/>
  <c r="B76" i="1"/>
  <c r="C76" i="1"/>
  <c r="D77" i="1"/>
  <c r="H75" i="1"/>
  <c r="H76" i="1" s="1"/>
  <c r="I25" i="1"/>
  <c r="H25" i="1"/>
  <c r="M69" i="2" l="1"/>
  <c r="G70" i="2"/>
  <c r="H70" i="2" s="1"/>
  <c r="B71" i="2" s="1"/>
  <c r="K70" i="2"/>
  <c r="J70" i="2"/>
  <c r="C71" i="2"/>
  <c r="M19" i="2"/>
  <c r="L19" i="2"/>
  <c r="F20" i="2"/>
  <c r="D20" i="2"/>
  <c r="E20" i="2" s="1"/>
  <c r="I20" i="2" s="1"/>
  <c r="E27" i="1"/>
  <c r="G26" i="1"/>
  <c r="B26" i="1"/>
  <c r="C26" i="1"/>
  <c r="H26" i="1"/>
  <c r="I26" i="1"/>
  <c r="E78" i="1"/>
  <c r="G77" i="1"/>
  <c r="I77" i="1" s="1"/>
  <c r="B77" i="1"/>
  <c r="D29" i="1"/>
  <c r="D78" i="1"/>
  <c r="C77" i="1"/>
  <c r="C21" i="2" l="1"/>
  <c r="G20" i="2"/>
  <c r="H20" i="2" s="1"/>
  <c r="B21" i="2" s="1"/>
  <c r="F71" i="2"/>
  <c r="G71" i="2" s="1"/>
  <c r="H71" i="2" s="1"/>
  <c r="B72" i="2" s="1"/>
  <c r="D71" i="2"/>
  <c r="E71" i="2"/>
  <c r="M70" i="2"/>
  <c r="L70" i="2"/>
  <c r="B78" i="1"/>
  <c r="G78" i="1"/>
  <c r="I78" i="1" s="1"/>
  <c r="E79" i="1"/>
  <c r="C78" i="1"/>
  <c r="D79" i="1"/>
  <c r="H77" i="1"/>
  <c r="D30" i="1"/>
  <c r="B27" i="1"/>
  <c r="E28" i="1"/>
  <c r="G27" i="1"/>
  <c r="I27" i="1" s="1"/>
  <c r="C27" i="1"/>
  <c r="F72" i="2" l="1"/>
  <c r="D72" i="2"/>
  <c r="E21" i="2"/>
  <c r="I21" i="2" s="1"/>
  <c r="I71" i="2"/>
  <c r="K20" i="2"/>
  <c r="D21" i="2"/>
  <c r="F21" i="2"/>
  <c r="J20" i="2"/>
  <c r="C79" i="1"/>
  <c r="D80" i="1"/>
  <c r="B79" i="1"/>
  <c r="E80" i="1"/>
  <c r="G79" i="1"/>
  <c r="I79" i="1" s="1"/>
  <c r="B28" i="1"/>
  <c r="G28" i="1"/>
  <c r="I28" i="1" s="1"/>
  <c r="E29" i="1"/>
  <c r="C28" i="1"/>
  <c r="H27" i="1"/>
  <c r="H28" i="1" s="1"/>
  <c r="D31" i="1"/>
  <c r="H78" i="1"/>
  <c r="L20" i="2" l="1"/>
  <c r="M20" i="2"/>
  <c r="J21" i="2"/>
  <c r="C22" i="2"/>
  <c r="G72" i="2"/>
  <c r="H72" i="2" s="1"/>
  <c r="B73" i="2" s="1"/>
  <c r="K71" i="2"/>
  <c r="J71" i="2"/>
  <c r="C72" i="2"/>
  <c r="E72" i="2" s="1"/>
  <c r="I72" i="2" s="1"/>
  <c r="G21" i="2"/>
  <c r="H21" i="2" s="1"/>
  <c r="B22" i="2" s="1"/>
  <c r="H79" i="1"/>
  <c r="H80" i="1" s="1"/>
  <c r="D32" i="1"/>
  <c r="D81" i="1"/>
  <c r="C80" i="1"/>
  <c r="E81" i="1"/>
  <c r="G80" i="1"/>
  <c r="I80" i="1" s="1"/>
  <c r="B80" i="1"/>
  <c r="B29" i="1"/>
  <c r="G29" i="1"/>
  <c r="I29" i="1" s="1"/>
  <c r="E30" i="1"/>
  <c r="C29" i="1"/>
  <c r="M71" i="2" l="1"/>
  <c r="L71" i="2"/>
  <c r="E22" i="2"/>
  <c r="K21" i="2"/>
  <c r="L21" i="2" s="1"/>
  <c r="F73" i="2"/>
  <c r="D73" i="2"/>
  <c r="F22" i="2"/>
  <c r="G22" i="2" s="1"/>
  <c r="H22" i="2" s="1"/>
  <c r="B23" i="2" s="1"/>
  <c r="D22" i="2"/>
  <c r="K72" i="2"/>
  <c r="J72" i="2"/>
  <c r="C73" i="2"/>
  <c r="H29" i="1"/>
  <c r="D82" i="1"/>
  <c r="C81" i="1"/>
  <c r="B30" i="1"/>
  <c r="G30" i="1"/>
  <c r="I30" i="1" s="1"/>
  <c r="E31" i="1"/>
  <c r="C30" i="1"/>
  <c r="D33" i="1"/>
  <c r="E82" i="1"/>
  <c r="G81" i="1"/>
  <c r="I81" i="1" s="1"/>
  <c r="B81" i="1"/>
  <c r="F23" i="2" l="1"/>
  <c r="D23" i="2"/>
  <c r="I22" i="2"/>
  <c r="E73" i="2"/>
  <c r="I73" i="2" s="1"/>
  <c r="G73" i="2"/>
  <c r="H73" i="2" s="1"/>
  <c r="B74" i="2" s="1"/>
  <c r="M21" i="2"/>
  <c r="M72" i="2"/>
  <c r="L72" i="2"/>
  <c r="C82" i="1"/>
  <c r="D83" i="1"/>
  <c r="G82" i="1"/>
  <c r="I82" i="1" s="1"/>
  <c r="B82" i="1"/>
  <c r="E83" i="1"/>
  <c r="D34" i="1"/>
  <c r="H81" i="1"/>
  <c r="H30" i="1"/>
  <c r="B31" i="1"/>
  <c r="G31" i="1"/>
  <c r="I31" i="1" s="1"/>
  <c r="E32" i="1"/>
  <c r="C31" i="1"/>
  <c r="C74" i="2" l="1"/>
  <c r="K73" i="2"/>
  <c r="M73" i="2" s="1"/>
  <c r="J73" i="2"/>
  <c r="L73" i="2"/>
  <c r="G23" i="2"/>
  <c r="H23" i="2" s="1"/>
  <c r="B24" i="2" s="1"/>
  <c r="F74" i="2"/>
  <c r="D74" i="2"/>
  <c r="K22" i="2"/>
  <c r="M22" i="2" s="1"/>
  <c r="J22" i="2"/>
  <c r="C23" i="2"/>
  <c r="E23" i="2" s="1"/>
  <c r="I23" i="2" s="1"/>
  <c r="G32" i="1"/>
  <c r="I32" i="1" s="1"/>
  <c r="E33" i="1"/>
  <c r="B32" i="1"/>
  <c r="C32" i="1"/>
  <c r="B83" i="1"/>
  <c r="E84" i="1"/>
  <c r="G83" i="1"/>
  <c r="I83" i="1" s="1"/>
  <c r="C83" i="1"/>
  <c r="D84" i="1"/>
  <c r="H82" i="1"/>
  <c r="H31" i="1"/>
  <c r="H83" i="1"/>
  <c r="D35" i="1"/>
  <c r="D24" i="2" l="1"/>
  <c r="F24" i="2"/>
  <c r="E74" i="2"/>
  <c r="I74" i="2" s="1"/>
  <c r="J23" i="2"/>
  <c r="K23" i="2"/>
  <c r="M23" i="2" s="1"/>
  <c r="C24" i="2"/>
  <c r="L22" i="2"/>
  <c r="E85" i="1"/>
  <c r="G84" i="1"/>
  <c r="I84" i="1" s="1"/>
  <c r="B84" i="1"/>
  <c r="E34" i="1"/>
  <c r="G33" i="1"/>
  <c r="H33" i="1" s="1"/>
  <c r="B33" i="1"/>
  <c r="C33" i="1"/>
  <c r="C84" i="1"/>
  <c r="D85" i="1"/>
  <c r="H32" i="1"/>
  <c r="D36" i="1"/>
  <c r="H84" i="1"/>
  <c r="C75" i="2" l="1"/>
  <c r="L23" i="2"/>
  <c r="G24" i="2"/>
  <c r="H24" i="2" s="1"/>
  <c r="B25" i="2" s="1"/>
  <c r="G74" i="2"/>
  <c r="H74" i="2" s="1"/>
  <c r="B75" i="2" s="1"/>
  <c r="E24" i="2"/>
  <c r="I24" i="2" s="1"/>
  <c r="D37" i="1"/>
  <c r="D86" i="1"/>
  <c r="C85" i="1"/>
  <c r="E86" i="1"/>
  <c r="G85" i="1"/>
  <c r="I85" i="1" s="1"/>
  <c r="B85" i="1"/>
  <c r="B34" i="1"/>
  <c r="E35" i="1"/>
  <c r="G34" i="1"/>
  <c r="C34" i="1"/>
  <c r="I33" i="1"/>
  <c r="D75" i="2" l="1"/>
  <c r="F75" i="2"/>
  <c r="K74" i="2"/>
  <c r="D25" i="2"/>
  <c r="F25" i="2"/>
  <c r="E75" i="2"/>
  <c r="I75" i="2" s="1"/>
  <c r="J74" i="2"/>
  <c r="J24" i="2"/>
  <c r="K24" i="2"/>
  <c r="C25" i="2"/>
  <c r="I34" i="1"/>
  <c r="H34" i="1"/>
  <c r="C86" i="1"/>
  <c r="D87" i="1"/>
  <c r="H85" i="1"/>
  <c r="E87" i="1"/>
  <c r="G86" i="1"/>
  <c r="I86" i="1" s="1"/>
  <c r="B86" i="1"/>
  <c r="B35" i="1"/>
  <c r="E36" i="1"/>
  <c r="G35" i="1"/>
  <c r="C35" i="1"/>
  <c r="D38" i="1"/>
  <c r="L74" i="2" l="1"/>
  <c r="M74" i="2"/>
  <c r="K75" i="2"/>
  <c r="J75" i="2"/>
  <c r="C76" i="2"/>
  <c r="E25" i="2"/>
  <c r="I25" i="2" s="1"/>
  <c r="L24" i="2"/>
  <c r="M24" i="2"/>
  <c r="G75" i="2"/>
  <c r="H75" i="2" s="1"/>
  <c r="B76" i="2" s="1"/>
  <c r="D39" i="1"/>
  <c r="C87" i="1"/>
  <c r="D88" i="1"/>
  <c r="B36" i="1"/>
  <c r="G36" i="1"/>
  <c r="E37" i="1"/>
  <c r="C36" i="1"/>
  <c r="B87" i="1"/>
  <c r="E88" i="1"/>
  <c r="G87" i="1"/>
  <c r="I87" i="1" s="1"/>
  <c r="I35" i="1"/>
  <c r="H35" i="1"/>
  <c r="H86" i="1"/>
  <c r="H87" i="1" s="1"/>
  <c r="C26" i="2" l="1"/>
  <c r="M75" i="2"/>
  <c r="L75" i="2"/>
  <c r="D76" i="2"/>
  <c r="E76" i="2" s="1"/>
  <c r="I76" i="2" s="1"/>
  <c r="F76" i="2"/>
  <c r="G25" i="2"/>
  <c r="H25" i="2" s="1"/>
  <c r="B26" i="2" s="1"/>
  <c r="G37" i="1"/>
  <c r="E38" i="1"/>
  <c r="B37" i="1"/>
  <c r="C37" i="1"/>
  <c r="I36" i="1"/>
  <c r="H36" i="1"/>
  <c r="H88" i="1"/>
  <c r="D89" i="1"/>
  <c r="C88" i="1"/>
  <c r="E89" i="1"/>
  <c r="G88" i="1"/>
  <c r="I88" i="1" s="1"/>
  <c r="B88" i="1"/>
  <c r="D40" i="1"/>
  <c r="C77" i="2" l="1"/>
  <c r="F26" i="2"/>
  <c r="D26" i="2"/>
  <c r="E26" i="2" s="1"/>
  <c r="I26" i="2" s="1"/>
  <c r="J25" i="2"/>
  <c r="K25" i="2"/>
  <c r="G76" i="2"/>
  <c r="H76" i="2" s="1"/>
  <c r="B77" i="2" s="1"/>
  <c r="H37" i="1"/>
  <c r="I37" i="1"/>
  <c r="E90" i="1"/>
  <c r="G89" i="1"/>
  <c r="I89" i="1" s="1"/>
  <c r="B89" i="1"/>
  <c r="B38" i="1"/>
  <c r="G38" i="1"/>
  <c r="E39" i="1"/>
  <c r="C38" i="1"/>
  <c r="D90" i="1"/>
  <c r="C89" i="1"/>
  <c r="D41" i="1"/>
  <c r="C27" i="2" l="1"/>
  <c r="F77" i="2"/>
  <c r="D77" i="2"/>
  <c r="E77" i="2" s="1"/>
  <c r="I77" i="2" s="1"/>
  <c r="L25" i="2"/>
  <c r="M25" i="2"/>
  <c r="G26" i="2"/>
  <c r="H26" i="2" s="1"/>
  <c r="B27" i="2" s="1"/>
  <c r="J76" i="2"/>
  <c r="K76" i="2"/>
  <c r="D42" i="1"/>
  <c r="G90" i="1"/>
  <c r="I90" i="1" s="1"/>
  <c r="B90" i="1"/>
  <c r="E91" i="1"/>
  <c r="C90" i="1"/>
  <c r="D91" i="1"/>
  <c r="H89" i="1"/>
  <c r="I38" i="1"/>
  <c r="H38" i="1"/>
  <c r="E40" i="1"/>
  <c r="B39" i="1"/>
  <c r="G39" i="1"/>
  <c r="C39" i="1"/>
  <c r="C78" i="2" l="1"/>
  <c r="K77" i="2"/>
  <c r="J77" i="2"/>
  <c r="L76" i="2"/>
  <c r="M76" i="2"/>
  <c r="E27" i="2"/>
  <c r="I27" i="2" s="1"/>
  <c r="M26" i="2"/>
  <c r="L26" i="2"/>
  <c r="G77" i="2"/>
  <c r="H77" i="2" s="1"/>
  <c r="B78" i="2" s="1"/>
  <c r="F27" i="2"/>
  <c r="D27" i="2"/>
  <c r="J26" i="2"/>
  <c r="K26" i="2"/>
  <c r="C91" i="1"/>
  <c r="D92" i="1"/>
  <c r="B91" i="1"/>
  <c r="E92" i="1"/>
  <c r="G91" i="1"/>
  <c r="I91" i="1" s="1"/>
  <c r="E41" i="1"/>
  <c r="B40" i="1"/>
  <c r="G40" i="1"/>
  <c r="C40" i="1"/>
  <c r="D43" i="1"/>
  <c r="I39" i="1"/>
  <c r="H39" i="1"/>
  <c r="H90" i="1"/>
  <c r="H91" i="1" s="1"/>
  <c r="C28" i="2" l="1"/>
  <c r="M77" i="2"/>
  <c r="L77" i="2"/>
  <c r="G27" i="2"/>
  <c r="H27" i="2" s="1"/>
  <c r="B28" i="2" s="1"/>
  <c r="D78" i="2"/>
  <c r="F78" i="2"/>
  <c r="E78" i="2"/>
  <c r="I78" i="2" s="1"/>
  <c r="G41" i="1"/>
  <c r="E42" i="1"/>
  <c r="B41" i="1"/>
  <c r="C41" i="1"/>
  <c r="I40" i="1"/>
  <c r="H40" i="1"/>
  <c r="H92" i="1"/>
  <c r="E93" i="1"/>
  <c r="G92" i="1"/>
  <c r="I92" i="1" s="1"/>
  <c r="B92" i="1"/>
  <c r="D44" i="1"/>
  <c r="D93" i="1"/>
  <c r="C92" i="1"/>
  <c r="D28" i="2" l="1"/>
  <c r="F28" i="2"/>
  <c r="G28" i="2" s="1"/>
  <c r="H28" i="2" s="1"/>
  <c r="B29" i="2" s="1"/>
  <c r="K78" i="2"/>
  <c r="J78" i="2"/>
  <c r="C79" i="2"/>
  <c r="M78" i="2"/>
  <c r="L78" i="2"/>
  <c r="G78" i="2"/>
  <c r="H78" i="2" s="1"/>
  <c r="B79" i="2" s="1"/>
  <c r="E28" i="2"/>
  <c r="K27" i="2"/>
  <c r="J27" i="2"/>
  <c r="E94" i="1"/>
  <c r="G93" i="1"/>
  <c r="I93" i="1" s="1"/>
  <c r="B93" i="1"/>
  <c r="D94" i="1"/>
  <c r="C93" i="1"/>
  <c r="H41" i="1"/>
  <c r="I41" i="1"/>
  <c r="D45" i="1"/>
  <c r="B42" i="1"/>
  <c r="G42" i="1"/>
  <c r="E43" i="1"/>
  <c r="C42" i="1"/>
  <c r="H93" i="1"/>
  <c r="F29" i="2" l="1"/>
  <c r="D29" i="2"/>
  <c r="E79" i="2"/>
  <c r="L27" i="2"/>
  <c r="M27" i="2"/>
  <c r="I28" i="2"/>
  <c r="D79" i="2"/>
  <c r="F79" i="2"/>
  <c r="G79" i="2" s="1"/>
  <c r="H79" i="2" s="1"/>
  <c r="B80" i="2" s="1"/>
  <c r="I42" i="1"/>
  <c r="H42" i="1"/>
  <c r="E44" i="1"/>
  <c r="B43" i="1"/>
  <c r="G43" i="1"/>
  <c r="C43" i="1"/>
  <c r="C94" i="1"/>
  <c r="D95" i="1"/>
  <c r="D46" i="1"/>
  <c r="G94" i="1"/>
  <c r="I94" i="1" s="1"/>
  <c r="B94" i="1"/>
  <c r="E95" i="1"/>
  <c r="F80" i="2" l="1"/>
  <c r="D80" i="2"/>
  <c r="I79" i="2"/>
  <c r="M28" i="2"/>
  <c r="J28" i="2"/>
  <c r="L28" i="2" s="1"/>
  <c r="C29" i="2"/>
  <c r="E29" i="2" s="1"/>
  <c r="I29" i="2" s="1"/>
  <c r="K28" i="2"/>
  <c r="C95" i="1"/>
  <c r="D96" i="1"/>
  <c r="B95" i="1"/>
  <c r="E96" i="1"/>
  <c r="G95" i="1"/>
  <c r="I95" i="1" s="1"/>
  <c r="H95" i="1"/>
  <c r="E45" i="1"/>
  <c r="B44" i="1"/>
  <c r="G44" i="1"/>
  <c r="C44" i="1"/>
  <c r="D47" i="1"/>
  <c r="H94" i="1"/>
  <c r="I43" i="1"/>
  <c r="H43" i="1"/>
  <c r="K79" i="2" l="1"/>
  <c r="J79" i="2"/>
  <c r="C80" i="2"/>
  <c r="E80" i="2" s="1"/>
  <c r="I80" i="2" s="1"/>
  <c r="G29" i="2"/>
  <c r="H29" i="2" s="1"/>
  <c r="B30" i="2" s="1"/>
  <c r="G80" i="2"/>
  <c r="H80" i="2" s="1"/>
  <c r="B81" i="2" s="1"/>
  <c r="K29" i="2"/>
  <c r="C30" i="2"/>
  <c r="H44" i="1"/>
  <c r="I44" i="1"/>
  <c r="E97" i="1"/>
  <c r="G96" i="1"/>
  <c r="I96" i="1" s="1"/>
  <c r="B96" i="1"/>
  <c r="D48" i="1"/>
  <c r="G45" i="1"/>
  <c r="E46" i="1"/>
  <c r="B45" i="1"/>
  <c r="C45" i="1"/>
  <c r="C96" i="1"/>
  <c r="D97" i="1"/>
  <c r="D81" i="2" l="1"/>
  <c r="F81" i="2"/>
  <c r="K80" i="2"/>
  <c r="J80" i="2"/>
  <c r="C81" i="2"/>
  <c r="E81" i="2" s="1"/>
  <c r="I81" i="2" s="1"/>
  <c r="J29" i="2"/>
  <c r="L29" i="2" s="1"/>
  <c r="M29" i="2"/>
  <c r="F30" i="2"/>
  <c r="D30" i="2"/>
  <c r="M79" i="2"/>
  <c r="L79" i="2"/>
  <c r="E30" i="2"/>
  <c r="I30" i="2" s="1"/>
  <c r="D49" i="1"/>
  <c r="E98" i="1"/>
  <c r="G97" i="1"/>
  <c r="I97" i="1" s="1"/>
  <c r="B97" i="1"/>
  <c r="H96" i="1"/>
  <c r="B46" i="1"/>
  <c r="G46" i="1"/>
  <c r="E47" i="1"/>
  <c r="C46" i="1"/>
  <c r="H45" i="1"/>
  <c r="I45" i="1"/>
  <c r="D98" i="1"/>
  <c r="C97" i="1"/>
  <c r="C82" i="2" l="1"/>
  <c r="M80" i="2"/>
  <c r="L80" i="2"/>
  <c r="G81" i="2"/>
  <c r="H81" i="2" s="1"/>
  <c r="B82" i="2" s="1"/>
  <c r="K30" i="2"/>
  <c r="L30" i="2" s="1"/>
  <c r="J30" i="2"/>
  <c r="C31" i="2"/>
  <c r="G30" i="2"/>
  <c r="H30" i="2" s="1"/>
  <c r="B31" i="2" s="1"/>
  <c r="C98" i="1"/>
  <c r="D99" i="1"/>
  <c r="G98" i="1"/>
  <c r="I98" i="1" s="1"/>
  <c r="B98" i="1"/>
  <c r="E99" i="1"/>
  <c r="H97" i="1"/>
  <c r="B47" i="1"/>
  <c r="E48" i="1"/>
  <c r="G47" i="1"/>
  <c r="C47" i="1"/>
  <c r="I46" i="1"/>
  <c r="H46" i="1"/>
  <c r="D50" i="1"/>
  <c r="M30" i="2" l="1"/>
  <c r="J81" i="2"/>
  <c r="D31" i="2"/>
  <c r="E31" i="2" s="1"/>
  <c r="I31" i="2" s="1"/>
  <c r="F31" i="2"/>
  <c r="K81" i="2"/>
  <c r="M81" i="2" s="1"/>
  <c r="F82" i="2"/>
  <c r="D82" i="2"/>
  <c r="E82" i="2"/>
  <c r="I82" i="2" s="1"/>
  <c r="B99" i="1"/>
  <c r="E100" i="1"/>
  <c r="G99" i="1"/>
  <c r="I99" i="1" s="1"/>
  <c r="C99" i="1"/>
  <c r="D100" i="1"/>
  <c r="D51" i="1"/>
  <c r="H99" i="1"/>
  <c r="I47" i="1"/>
  <c r="H47" i="1"/>
  <c r="B48" i="1"/>
  <c r="E49" i="1"/>
  <c r="G48" i="1"/>
  <c r="C48" i="1"/>
  <c r="H98" i="1"/>
  <c r="K31" i="2" l="1"/>
  <c r="L31" i="2" s="1"/>
  <c r="J31" i="2"/>
  <c r="C32" i="2"/>
  <c r="K82" i="2"/>
  <c r="M82" i="2" s="1"/>
  <c r="J82" i="2"/>
  <c r="C83" i="2"/>
  <c r="G31" i="2"/>
  <c r="H31" i="2" s="1"/>
  <c r="B32" i="2" s="1"/>
  <c r="M31" i="2"/>
  <c r="G82" i="2"/>
  <c r="H82" i="2" s="1"/>
  <c r="B83" i="2" s="1"/>
  <c r="L81" i="2"/>
  <c r="D101" i="1"/>
  <c r="C100" i="1"/>
  <c r="D52" i="1"/>
  <c r="E101" i="1"/>
  <c r="G100" i="1"/>
  <c r="I100" i="1" s="1"/>
  <c r="B100" i="1"/>
  <c r="E50" i="1"/>
  <c r="G49" i="1"/>
  <c r="B49" i="1"/>
  <c r="C49" i="1"/>
  <c r="I48" i="1"/>
  <c r="H48" i="1"/>
  <c r="L82" i="2" l="1"/>
  <c r="F83" i="2"/>
  <c r="D83" i="2"/>
  <c r="E83" i="2" s="1"/>
  <c r="I83" i="2" s="1"/>
  <c r="F32" i="2"/>
  <c r="D32" i="2"/>
  <c r="E32" i="2" s="1"/>
  <c r="I32" i="2" s="1"/>
  <c r="H49" i="1"/>
  <c r="I49" i="1"/>
  <c r="D53" i="1"/>
  <c r="H100" i="1"/>
  <c r="E102" i="1"/>
  <c r="G101" i="1"/>
  <c r="I101" i="1" s="1"/>
  <c r="B101" i="1"/>
  <c r="B50" i="1"/>
  <c r="E51" i="1"/>
  <c r="G50" i="1"/>
  <c r="C50" i="1"/>
  <c r="D102" i="1"/>
  <c r="C101" i="1"/>
  <c r="C33" i="2" l="1"/>
  <c r="C84" i="2"/>
  <c r="G83" i="2"/>
  <c r="H83" i="2" s="1"/>
  <c r="B84" i="2" s="1"/>
  <c r="G32" i="2"/>
  <c r="H32" i="2" s="1"/>
  <c r="B33" i="2" s="1"/>
  <c r="C102" i="1"/>
  <c r="D103" i="1"/>
  <c r="G102" i="1"/>
  <c r="I102" i="1" s="1"/>
  <c r="E103" i="1"/>
  <c r="B102" i="1"/>
  <c r="H101" i="1"/>
  <c r="B51" i="1"/>
  <c r="E52" i="1"/>
  <c r="G51" i="1"/>
  <c r="C51" i="1"/>
  <c r="D54" i="1"/>
  <c r="I50" i="1"/>
  <c r="H50" i="1"/>
  <c r="H102" i="1"/>
  <c r="D33" i="2" l="1"/>
  <c r="F33" i="2"/>
  <c r="K32" i="2"/>
  <c r="E84" i="2"/>
  <c r="E33" i="2"/>
  <c r="I33" i="2" s="1"/>
  <c r="F84" i="2"/>
  <c r="G84" i="2" s="1"/>
  <c r="H84" i="2" s="1"/>
  <c r="B85" i="2" s="1"/>
  <c r="D84" i="2"/>
  <c r="J83" i="2"/>
  <c r="K83" i="2"/>
  <c r="J32" i="2"/>
  <c r="E104" i="1"/>
  <c r="B103" i="1"/>
  <c r="G103" i="1"/>
  <c r="I103" i="1" s="1"/>
  <c r="B52" i="1"/>
  <c r="E53" i="1"/>
  <c r="G52" i="1"/>
  <c r="C52" i="1"/>
  <c r="H103" i="1"/>
  <c r="I51" i="1"/>
  <c r="H51" i="1"/>
  <c r="C103" i="1"/>
  <c r="D104" i="1"/>
  <c r="D55" i="1"/>
  <c r="D85" i="2" l="1"/>
  <c r="F85" i="2"/>
  <c r="L32" i="2"/>
  <c r="M32" i="2"/>
  <c r="J33" i="2"/>
  <c r="K33" i="2"/>
  <c r="C34" i="2"/>
  <c r="L83" i="2"/>
  <c r="M83" i="2"/>
  <c r="G33" i="2"/>
  <c r="H33" i="2" s="1"/>
  <c r="B34" i="2" s="1"/>
  <c r="I84" i="2"/>
  <c r="E54" i="1"/>
  <c r="G53" i="1"/>
  <c r="B53" i="1"/>
  <c r="C53" i="1"/>
  <c r="C104" i="1"/>
  <c r="D105" i="1"/>
  <c r="I52" i="1"/>
  <c r="H52" i="1"/>
  <c r="E105" i="1"/>
  <c r="B104" i="1"/>
  <c r="G104" i="1"/>
  <c r="I104" i="1" s="1"/>
  <c r="K84" i="2" l="1"/>
  <c r="M84" i="2" s="1"/>
  <c r="J84" i="2"/>
  <c r="C85" i="2"/>
  <c r="E85" i="2" s="1"/>
  <c r="I85" i="2" s="1"/>
  <c r="D34" i="2"/>
  <c r="F34" i="2"/>
  <c r="L33" i="2"/>
  <c r="M33" i="2"/>
  <c r="L84" i="2"/>
  <c r="E34" i="2"/>
  <c r="I34" i="2" s="1"/>
  <c r="C105" i="1"/>
  <c r="D106" i="1"/>
  <c r="B54" i="1"/>
  <c r="E55" i="1"/>
  <c r="G54" i="1"/>
  <c r="C54" i="1"/>
  <c r="E106" i="1"/>
  <c r="G105" i="1"/>
  <c r="I105" i="1" s="1"/>
  <c r="B105" i="1"/>
  <c r="H53" i="1"/>
  <c r="I53" i="1"/>
  <c r="H104" i="1"/>
  <c r="H105" i="1" s="1"/>
  <c r="M85" i="2" l="1"/>
  <c r="L85" i="2"/>
  <c r="G85" i="2"/>
  <c r="H85" i="2" s="1"/>
  <c r="B86" i="2" s="1"/>
  <c r="G34" i="2"/>
  <c r="H34" i="2" s="1"/>
  <c r="B35" i="2" s="1"/>
  <c r="K34" i="2"/>
  <c r="C35" i="2"/>
  <c r="C86" i="2"/>
  <c r="K85" i="2"/>
  <c r="J85" i="2"/>
  <c r="E107" i="1"/>
  <c r="G106" i="1"/>
  <c r="I106" i="1" s="1"/>
  <c r="B106" i="1"/>
  <c r="B55" i="1"/>
  <c r="G55" i="1"/>
  <c r="C55" i="1"/>
  <c r="D107" i="1"/>
  <c r="C106" i="1"/>
  <c r="H54" i="1"/>
  <c r="I54" i="1"/>
  <c r="H106" i="1"/>
  <c r="L34" i="2" l="1"/>
  <c r="E86" i="2"/>
  <c r="I86" i="2" s="1"/>
  <c r="J34" i="2"/>
  <c r="F35" i="2"/>
  <c r="D35" i="2"/>
  <c r="E35" i="2" s="1"/>
  <c r="I35" i="2" s="1"/>
  <c r="M34" i="2"/>
  <c r="F86" i="2"/>
  <c r="D86" i="2"/>
  <c r="C107" i="1"/>
  <c r="D108" i="1"/>
  <c r="I55" i="1"/>
  <c r="H55" i="1"/>
  <c r="E108" i="1"/>
  <c r="G107" i="1"/>
  <c r="I107" i="1" s="1"/>
  <c r="B107" i="1"/>
  <c r="C36" i="2" l="1"/>
  <c r="C87" i="2"/>
  <c r="G35" i="2"/>
  <c r="H35" i="2" s="1"/>
  <c r="B36" i="2" s="1"/>
  <c r="G86" i="2"/>
  <c r="H86" i="2" s="1"/>
  <c r="B87" i="2" s="1"/>
  <c r="B108" i="1"/>
  <c r="E109" i="1"/>
  <c r="G108" i="1"/>
  <c r="I108" i="1" s="1"/>
  <c r="C108" i="1"/>
  <c r="D109" i="1"/>
  <c r="H107" i="1"/>
  <c r="H108" i="1" s="1"/>
  <c r="F36" i="2" l="1"/>
  <c r="D36" i="2"/>
  <c r="D87" i="2"/>
  <c r="E87" i="2" s="1"/>
  <c r="I87" i="2" s="1"/>
  <c r="F87" i="2"/>
  <c r="J35" i="2"/>
  <c r="K35" i="2"/>
  <c r="J86" i="2"/>
  <c r="K86" i="2"/>
  <c r="E36" i="2"/>
  <c r="I36" i="2" s="1"/>
  <c r="C109" i="1"/>
  <c r="D110" i="1"/>
  <c r="E110" i="1"/>
  <c r="G109" i="1"/>
  <c r="I109" i="1" s="1"/>
  <c r="B109" i="1"/>
  <c r="C88" i="2" l="1"/>
  <c r="M35" i="2"/>
  <c r="L35" i="2"/>
  <c r="M86" i="2"/>
  <c r="L86" i="2"/>
  <c r="G87" i="2"/>
  <c r="H87" i="2" s="1"/>
  <c r="B88" i="2" s="1"/>
  <c r="J36" i="2"/>
  <c r="C37" i="2"/>
  <c r="G36" i="2"/>
  <c r="H36" i="2" s="1"/>
  <c r="B37" i="2" s="1"/>
  <c r="D111" i="1"/>
  <c r="C110" i="1"/>
  <c r="E111" i="1"/>
  <c r="G110" i="1"/>
  <c r="I110" i="1" s="1"/>
  <c r="B110" i="1"/>
  <c r="H109" i="1"/>
  <c r="D37" i="2" l="1"/>
  <c r="E37" i="2" s="1"/>
  <c r="I37" i="2" s="1"/>
  <c r="F37" i="2"/>
  <c r="F88" i="2"/>
  <c r="D88" i="2"/>
  <c r="E88" i="2" s="1"/>
  <c r="I88" i="2" s="1"/>
  <c r="K36" i="2"/>
  <c r="M36" i="2" s="1"/>
  <c r="J87" i="2"/>
  <c r="K87" i="2"/>
  <c r="L87" i="2" s="1"/>
  <c r="E112" i="1"/>
  <c r="G111" i="1"/>
  <c r="I111" i="1" s="1"/>
  <c r="B111" i="1"/>
  <c r="C111" i="1"/>
  <c r="D112" i="1"/>
  <c r="H110" i="1"/>
  <c r="C38" i="2" l="1"/>
  <c r="K37" i="2"/>
  <c r="M37" i="2" s="1"/>
  <c r="C89" i="2"/>
  <c r="M87" i="2"/>
  <c r="G88" i="2"/>
  <c r="H88" i="2" s="1"/>
  <c r="B89" i="2" s="1"/>
  <c r="L36" i="2"/>
  <c r="G37" i="2"/>
  <c r="H37" i="2" s="1"/>
  <c r="B38" i="2" s="1"/>
  <c r="C112" i="1"/>
  <c r="D113" i="1"/>
  <c r="B112" i="1"/>
  <c r="E113" i="1"/>
  <c r="G112" i="1"/>
  <c r="I112" i="1" s="1"/>
  <c r="H111" i="1"/>
  <c r="H112" i="1" s="1"/>
  <c r="J88" i="2" l="1"/>
  <c r="K88" i="2"/>
  <c r="F89" i="2"/>
  <c r="D89" i="2"/>
  <c r="E89" i="2" s="1"/>
  <c r="I89" i="2" s="1"/>
  <c r="L37" i="2"/>
  <c r="F38" i="2"/>
  <c r="D38" i="2"/>
  <c r="J37" i="2"/>
  <c r="M88" i="2"/>
  <c r="L88" i="2"/>
  <c r="E38" i="2"/>
  <c r="I38" i="2" s="1"/>
  <c r="E114" i="1"/>
  <c r="G113" i="1"/>
  <c r="I113" i="1" s="1"/>
  <c r="B113" i="1"/>
  <c r="C113" i="1"/>
  <c r="D114" i="1"/>
  <c r="C90" i="2" l="1"/>
  <c r="C39" i="2"/>
  <c r="G38" i="2"/>
  <c r="H38" i="2" s="1"/>
  <c r="B39" i="2" s="1"/>
  <c r="G89" i="2"/>
  <c r="H89" i="2" s="1"/>
  <c r="B90" i="2" s="1"/>
  <c r="D115" i="1"/>
  <c r="C114" i="1"/>
  <c r="E115" i="1"/>
  <c r="G114" i="1"/>
  <c r="I114" i="1" s="1"/>
  <c r="B114" i="1"/>
  <c r="H113" i="1"/>
  <c r="F39" i="2" l="1"/>
  <c r="G39" i="2" s="1"/>
  <c r="H39" i="2" s="1"/>
  <c r="B40" i="2" s="1"/>
  <c r="D39" i="2"/>
  <c r="E39" i="2"/>
  <c r="J38" i="2"/>
  <c r="J89" i="2"/>
  <c r="K38" i="2"/>
  <c r="D90" i="2"/>
  <c r="E90" i="2" s="1"/>
  <c r="I90" i="2" s="1"/>
  <c r="F90" i="2"/>
  <c r="K89" i="2"/>
  <c r="H114" i="1"/>
  <c r="E116" i="1"/>
  <c r="G115" i="1"/>
  <c r="I115" i="1" s="1"/>
  <c r="B115" i="1"/>
  <c r="C115" i="1"/>
  <c r="D116" i="1"/>
  <c r="C91" i="2" l="1"/>
  <c r="D40" i="2"/>
  <c r="F40" i="2"/>
  <c r="I39" i="2"/>
  <c r="M89" i="2"/>
  <c r="L89" i="2"/>
  <c r="L38" i="2"/>
  <c r="M38" i="2"/>
  <c r="G90" i="2"/>
  <c r="H90" i="2" s="1"/>
  <c r="B91" i="2" s="1"/>
  <c r="C116" i="1"/>
  <c r="D117" i="1"/>
  <c r="H115" i="1"/>
  <c r="B116" i="1"/>
  <c r="E117" i="1"/>
  <c r="G116" i="1"/>
  <c r="I116" i="1" s="1"/>
  <c r="H116" i="1"/>
  <c r="G40" i="2" l="1"/>
  <c r="H40" i="2" s="1"/>
  <c r="B41" i="2" s="1"/>
  <c r="C40" i="2"/>
  <c r="E40" i="2" s="1"/>
  <c r="I40" i="2" s="1"/>
  <c r="K39" i="2"/>
  <c r="J39" i="2"/>
  <c r="D91" i="2"/>
  <c r="E91" i="2" s="1"/>
  <c r="I91" i="2" s="1"/>
  <c r="F91" i="2"/>
  <c r="M39" i="2"/>
  <c r="L39" i="2"/>
  <c r="J90" i="2"/>
  <c r="K90" i="2"/>
  <c r="L90" i="2" s="1"/>
  <c r="E118" i="1"/>
  <c r="G117" i="1"/>
  <c r="I117" i="1" s="1"/>
  <c r="B117" i="1"/>
  <c r="C117" i="1"/>
  <c r="D118" i="1"/>
  <c r="C92" i="2" l="1"/>
  <c r="M40" i="2"/>
  <c r="L40" i="2"/>
  <c r="G91" i="2"/>
  <c r="H91" i="2" s="1"/>
  <c r="B92" i="2" s="1"/>
  <c r="M90" i="2"/>
  <c r="C41" i="2"/>
  <c r="E41" i="2" s="1"/>
  <c r="I41" i="2" s="1"/>
  <c r="K40" i="2"/>
  <c r="J40" i="2"/>
  <c r="D41" i="2"/>
  <c r="F41" i="2"/>
  <c r="D119" i="1"/>
  <c r="C118" i="1"/>
  <c r="E119" i="1"/>
  <c r="G118" i="1"/>
  <c r="I118" i="1" s="1"/>
  <c r="B118" i="1"/>
  <c r="H117" i="1"/>
  <c r="F92" i="2" l="1"/>
  <c r="D92" i="2"/>
  <c r="C42" i="2"/>
  <c r="K41" i="2"/>
  <c r="M41" i="2" s="1"/>
  <c r="J41" i="2"/>
  <c r="E92" i="2"/>
  <c r="I92" i="2" s="1"/>
  <c r="M91" i="2"/>
  <c r="G41" i="2"/>
  <c r="H41" i="2" s="1"/>
  <c r="B42" i="2" s="1"/>
  <c r="J91" i="2"/>
  <c r="K91" i="2"/>
  <c r="L91" i="2" s="1"/>
  <c r="H118" i="1"/>
  <c r="E120" i="1"/>
  <c r="G119" i="1"/>
  <c r="I119" i="1" s="1"/>
  <c r="B119" i="1"/>
  <c r="C119" i="1"/>
  <c r="D120" i="1"/>
  <c r="L41" i="2" l="1"/>
  <c r="E42" i="2"/>
  <c r="I42" i="2" s="1"/>
  <c r="K92" i="2"/>
  <c r="L92" i="2" s="1"/>
  <c r="J92" i="2"/>
  <c r="C93" i="2"/>
  <c r="H42" i="2"/>
  <c r="B43" i="2" s="1"/>
  <c r="F42" i="2"/>
  <c r="G42" i="2" s="1"/>
  <c r="D42" i="2"/>
  <c r="G92" i="2"/>
  <c r="H92" i="2" s="1"/>
  <c r="B93" i="2" s="1"/>
  <c r="C120" i="1"/>
  <c r="D121" i="1"/>
  <c r="B120" i="1"/>
  <c r="E121" i="1"/>
  <c r="G120" i="1"/>
  <c r="I120" i="1" s="1"/>
  <c r="H119" i="1"/>
  <c r="M92" i="2" l="1"/>
  <c r="F93" i="2"/>
  <c r="D93" i="2"/>
  <c r="E93" i="2" s="1"/>
  <c r="I93" i="2" s="1"/>
  <c r="F43" i="2"/>
  <c r="D43" i="2"/>
  <c r="K42" i="2"/>
  <c r="J42" i="2"/>
  <c r="C43" i="2"/>
  <c r="H120" i="1"/>
  <c r="C121" i="1"/>
  <c r="D122" i="1"/>
  <c r="E122" i="1"/>
  <c r="G121" i="1"/>
  <c r="I121" i="1" s="1"/>
  <c r="B121" i="1"/>
  <c r="C94" i="2" l="1"/>
  <c r="G93" i="2"/>
  <c r="H93" i="2" s="1"/>
  <c r="B94" i="2" s="1"/>
  <c r="E43" i="2"/>
  <c r="I43" i="2" s="1"/>
  <c r="G43" i="2"/>
  <c r="H43" i="2" s="1"/>
  <c r="B44" i="2" s="1"/>
  <c r="L42" i="2"/>
  <c r="M42" i="2"/>
  <c r="D123" i="1"/>
  <c r="C122" i="1"/>
  <c r="E123" i="1"/>
  <c r="G122" i="1"/>
  <c r="I122" i="1" s="1"/>
  <c r="B122" i="1"/>
  <c r="H121" i="1"/>
  <c r="D44" i="2" l="1"/>
  <c r="F44" i="2"/>
  <c r="C44" i="2"/>
  <c r="E44" i="2" s="1"/>
  <c r="I44" i="2" s="1"/>
  <c r="J43" i="2"/>
  <c r="K43" i="2"/>
  <c r="L43" i="2" s="1"/>
  <c r="J93" i="2"/>
  <c r="D94" i="2"/>
  <c r="F94" i="2"/>
  <c r="K93" i="2"/>
  <c r="E94" i="2"/>
  <c r="I94" i="2" s="1"/>
  <c r="E124" i="1"/>
  <c r="G123" i="1"/>
  <c r="I123" i="1" s="1"/>
  <c r="B123" i="1"/>
  <c r="C123" i="1"/>
  <c r="D124" i="1"/>
  <c r="H122" i="1"/>
  <c r="C45" i="2" l="1"/>
  <c r="K94" i="2"/>
  <c r="J94" i="2"/>
  <c r="C95" i="2"/>
  <c r="M43" i="2"/>
  <c r="G44" i="2"/>
  <c r="H44" i="2" s="1"/>
  <c r="B45" i="2" s="1"/>
  <c r="M93" i="2"/>
  <c r="L93" i="2"/>
  <c r="G94" i="2"/>
  <c r="H94" i="2" s="1"/>
  <c r="B95" i="2" s="1"/>
  <c r="C124" i="1"/>
  <c r="D125" i="1"/>
  <c r="B124" i="1"/>
  <c r="E125" i="1"/>
  <c r="G124" i="1"/>
  <c r="I124" i="1" s="1"/>
  <c r="H123" i="1"/>
  <c r="H124" i="1" s="1"/>
  <c r="F45" i="2" l="1"/>
  <c r="G45" i="2" s="1"/>
  <c r="H45" i="2" s="1"/>
  <c r="B46" i="2" s="1"/>
  <c r="D45" i="2"/>
  <c r="M44" i="2"/>
  <c r="D95" i="2"/>
  <c r="E95" i="2" s="1"/>
  <c r="I95" i="2" s="1"/>
  <c r="F95" i="2"/>
  <c r="J44" i="2"/>
  <c r="L44" i="2" s="1"/>
  <c r="K44" i="2"/>
  <c r="M94" i="2"/>
  <c r="L94" i="2"/>
  <c r="E45" i="2"/>
  <c r="E126" i="1"/>
  <c r="G125" i="1"/>
  <c r="I125" i="1" s="1"/>
  <c r="B125" i="1"/>
  <c r="C125" i="1"/>
  <c r="D126" i="1"/>
  <c r="H125" i="1"/>
  <c r="F46" i="2" l="1"/>
  <c r="D46" i="2"/>
  <c r="C96" i="2"/>
  <c r="I45" i="2"/>
  <c r="G95" i="2"/>
  <c r="H95" i="2" s="1"/>
  <c r="B96" i="2" s="1"/>
  <c r="D127" i="1"/>
  <c r="C126" i="1"/>
  <c r="E127" i="1"/>
  <c r="G126" i="1"/>
  <c r="I126" i="1" s="1"/>
  <c r="B126" i="1"/>
  <c r="J95" i="2" l="1"/>
  <c r="C46" i="2"/>
  <c r="E46" i="2" s="1"/>
  <c r="I46" i="2" s="1"/>
  <c r="K45" i="2"/>
  <c r="J45" i="2"/>
  <c r="F96" i="2"/>
  <c r="D96" i="2"/>
  <c r="E96" i="2" s="1"/>
  <c r="I96" i="2" s="1"/>
  <c r="K95" i="2"/>
  <c r="G46" i="2"/>
  <c r="H46" i="2" s="1"/>
  <c r="B47" i="2" s="1"/>
  <c r="E128" i="1"/>
  <c r="G127" i="1"/>
  <c r="I127" i="1" s="1"/>
  <c r="B127" i="1"/>
  <c r="H126" i="1"/>
  <c r="C127" i="1"/>
  <c r="D128" i="1"/>
  <c r="K96" i="2" l="1"/>
  <c r="J96" i="2"/>
  <c r="C97" i="2"/>
  <c r="M45" i="2"/>
  <c r="L45" i="2"/>
  <c r="G96" i="2"/>
  <c r="H96" i="2" s="1"/>
  <c r="B97" i="2" s="1"/>
  <c r="K46" i="2"/>
  <c r="C47" i="2"/>
  <c r="E47" i="2" s="1"/>
  <c r="J46" i="2"/>
  <c r="F47" i="2"/>
  <c r="G47" i="2" s="1"/>
  <c r="H47" i="2" s="1"/>
  <c r="B48" i="2" s="1"/>
  <c r="D47" i="2"/>
  <c r="L95" i="2"/>
  <c r="M95" i="2"/>
  <c r="B128" i="1"/>
  <c r="G128" i="1"/>
  <c r="I128" i="1" s="1"/>
  <c r="E129" i="1"/>
  <c r="C128" i="1"/>
  <c r="D129" i="1"/>
  <c r="H127" i="1"/>
  <c r="F48" i="2" l="1"/>
  <c r="D48" i="2"/>
  <c r="I47" i="2"/>
  <c r="D97" i="2"/>
  <c r="E97" i="2" s="1"/>
  <c r="I97" i="2" s="1"/>
  <c r="F97" i="2"/>
  <c r="M96" i="2"/>
  <c r="L96" i="2"/>
  <c r="M46" i="2"/>
  <c r="L46" i="2"/>
  <c r="E130" i="1"/>
  <c r="G129" i="1"/>
  <c r="I129" i="1" s="1"/>
  <c r="B129" i="1"/>
  <c r="C129" i="1"/>
  <c r="D130" i="1"/>
  <c r="H128" i="1"/>
  <c r="H129" i="1" s="1"/>
  <c r="C98" i="2" l="1"/>
  <c r="K97" i="2"/>
  <c r="M97" i="2" s="1"/>
  <c r="G97" i="2"/>
  <c r="H97" i="2" s="1"/>
  <c r="B98" i="2" s="1"/>
  <c r="C48" i="2"/>
  <c r="E48" i="2" s="1"/>
  <c r="I48" i="2" s="1"/>
  <c r="K47" i="2"/>
  <c r="M47" i="2" s="1"/>
  <c r="J47" i="2"/>
  <c r="D131" i="1"/>
  <c r="C130" i="1"/>
  <c r="E131" i="1"/>
  <c r="G130" i="1"/>
  <c r="I130" i="1" s="1"/>
  <c r="B130" i="1"/>
  <c r="F98" i="2" l="1"/>
  <c r="D98" i="2"/>
  <c r="E98" i="2" s="1"/>
  <c r="I98" i="2" s="1"/>
  <c r="K48" i="2"/>
  <c r="M48" i="2" s="1"/>
  <c r="C49" i="2"/>
  <c r="L47" i="2"/>
  <c r="G48" i="2"/>
  <c r="H48" i="2" s="1"/>
  <c r="B49" i="2" s="1"/>
  <c r="J97" i="2"/>
  <c r="L97" i="2" s="1"/>
  <c r="E132" i="1"/>
  <c r="G131" i="1"/>
  <c r="I131" i="1" s="1"/>
  <c r="B131" i="1"/>
  <c r="C131" i="1"/>
  <c r="D132" i="1"/>
  <c r="H130" i="1"/>
  <c r="C99" i="2" l="1"/>
  <c r="G98" i="2"/>
  <c r="H98" i="2" s="1"/>
  <c r="B99" i="2" s="1"/>
  <c r="F49" i="2"/>
  <c r="G49" i="2" s="1"/>
  <c r="H49" i="2" s="1"/>
  <c r="B50" i="2" s="1"/>
  <c r="D49" i="2"/>
  <c r="J48" i="2"/>
  <c r="L48" i="2" s="1"/>
  <c r="E49" i="2"/>
  <c r="C132" i="1"/>
  <c r="D133" i="1"/>
  <c r="B132" i="1"/>
  <c r="E133" i="1"/>
  <c r="G132" i="1"/>
  <c r="I132" i="1" s="1"/>
  <c r="H131" i="1"/>
  <c r="H132" i="1" s="1"/>
  <c r="D50" i="2" l="1"/>
  <c r="F50" i="2"/>
  <c r="F99" i="2"/>
  <c r="D99" i="2"/>
  <c r="I49" i="2"/>
  <c r="E99" i="2"/>
  <c r="I99" i="2" s="1"/>
  <c r="J98" i="2"/>
  <c r="K98" i="2"/>
  <c r="E134" i="1"/>
  <c r="G133" i="1"/>
  <c r="I133" i="1" s="1"/>
  <c r="B133" i="1"/>
  <c r="C133" i="1"/>
  <c r="D134" i="1"/>
  <c r="H133" i="1"/>
  <c r="C100" i="2" l="1"/>
  <c r="G99" i="2"/>
  <c r="H99" i="2" s="1"/>
  <c r="B100" i="2" s="1"/>
  <c r="K49" i="2"/>
  <c r="J49" i="2"/>
  <c r="C50" i="2"/>
  <c r="E50" i="2" s="1"/>
  <c r="I50" i="2" s="1"/>
  <c r="M98" i="2"/>
  <c r="L98" i="2"/>
  <c r="D135" i="1"/>
  <c r="C134" i="1"/>
  <c r="E135" i="1"/>
  <c r="G134" i="1"/>
  <c r="I134" i="1" s="1"/>
  <c r="B134" i="1"/>
  <c r="M49" i="2" l="1"/>
  <c r="L49" i="2"/>
  <c r="G50" i="2"/>
  <c r="H50" i="2" s="1"/>
  <c r="B51" i="2" s="1"/>
  <c r="F100" i="2"/>
  <c r="D100" i="2"/>
  <c r="E100" i="2" s="1"/>
  <c r="I100" i="2" s="1"/>
  <c r="K50" i="2"/>
  <c r="C51" i="2"/>
  <c r="J99" i="2"/>
  <c r="K99" i="2"/>
  <c r="L99" i="2" s="1"/>
  <c r="H134" i="1"/>
  <c r="E136" i="1"/>
  <c r="G135" i="1"/>
  <c r="I135" i="1" s="1"/>
  <c r="B135" i="1"/>
  <c r="C135" i="1"/>
  <c r="D136" i="1"/>
  <c r="C101" i="2" l="1"/>
  <c r="G100" i="2"/>
  <c r="H100" i="2" s="1"/>
  <c r="B101" i="2" s="1"/>
  <c r="M99" i="2"/>
  <c r="F51" i="2"/>
  <c r="D51" i="2"/>
  <c r="E51" i="2" s="1"/>
  <c r="I51" i="2" s="1"/>
  <c r="J50" i="2"/>
  <c r="M50" i="2"/>
  <c r="L50" i="2"/>
  <c r="C136" i="1"/>
  <c r="D137" i="1"/>
  <c r="B136" i="1"/>
  <c r="G136" i="1"/>
  <c r="I136" i="1" s="1"/>
  <c r="E137" i="1"/>
  <c r="H135" i="1"/>
  <c r="C52" i="2" l="1"/>
  <c r="G51" i="2"/>
  <c r="H51" i="2" s="1"/>
  <c r="B52" i="2" s="1"/>
  <c r="D101" i="2"/>
  <c r="E101" i="2" s="1"/>
  <c r="I101" i="2" s="1"/>
  <c r="F101" i="2"/>
  <c r="J100" i="2"/>
  <c r="K100" i="2"/>
  <c r="L100" i="2" s="1"/>
  <c r="H136" i="1"/>
  <c r="C137" i="1"/>
  <c r="D138" i="1"/>
  <c r="E138" i="1"/>
  <c r="G137" i="1"/>
  <c r="I137" i="1" s="1"/>
  <c r="B137" i="1"/>
  <c r="C102" i="2" l="1"/>
  <c r="J101" i="2"/>
  <c r="M100" i="2"/>
  <c r="F52" i="2"/>
  <c r="D52" i="2"/>
  <c r="E52" i="2" s="1"/>
  <c r="I52" i="2" s="1"/>
  <c r="J51" i="2"/>
  <c r="K51" i="2"/>
  <c r="G101" i="2"/>
  <c r="H101" i="2" s="1"/>
  <c r="B102" i="2" s="1"/>
  <c r="E139" i="1"/>
  <c r="G138" i="1"/>
  <c r="I138" i="1" s="1"/>
  <c r="B138" i="1"/>
  <c r="D139" i="1"/>
  <c r="C138" i="1"/>
  <c r="H137" i="1"/>
  <c r="C53" i="2" l="1"/>
  <c r="M101" i="2"/>
  <c r="L101" i="2"/>
  <c r="D102" i="2"/>
  <c r="E102" i="2" s="1"/>
  <c r="I102" i="2" s="1"/>
  <c r="F102" i="2"/>
  <c r="K101" i="2"/>
  <c r="G52" i="2"/>
  <c r="H52" i="2" s="1"/>
  <c r="B53" i="2" s="1"/>
  <c r="M51" i="2"/>
  <c r="L51" i="2"/>
  <c r="C139" i="1"/>
  <c r="D140" i="1"/>
  <c r="E140" i="1"/>
  <c r="G139" i="1"/>
  <c r="I139" i="1" s="1"/>
  <c r="B139" i="1"/>
  <c r="H138" i="1"/>
  <c r="H139" i="1" s="1"/>
  <c r="C103" i="2" l="1"/>
  <c r="J52" i="2"/>
  <c r="L52" i="2" s="1"/>
  <c r="D53" i="2"/>
  <c r="F53" i="2"/>
  <c r="G102" i="2"/>
  <c r="H102" i="2" s="1"/>
  <c r="B103" i="2" s="1"/>
  <c r="E53" i="2"/>
  <c r="I53" i="2" s="1"/>
  <c r="K52" i="2"/>
  <c r="M52" i="2" s="1"/>
  <c r="C140" i="1"/>
  <c r="D141" i="1"/>
  <c r="B140" i="1"/>
  <c r="E141" i="1"/>
  <c r="G140" i="1"/>
  <c r="I140" i="1" s="1"/>
  <c r="C54" i="2" l="1"/>
  <c r="G53" i="2"/>
  <c r="H53" i="2" s="1"/>
  <c r="B54" i="2" s="1"/>
  <c r="E103" i="2"/>
  <c r="I103" i="2" s="1"/>
  <c r="J102" i="2"/>
  <c r="F103" i="2"/>
  <c r="D103" i="2"/>
  <c r="K102" i="2"/>
  <c r="E142" i="1"/>
  <c r="G141" i="1"/>
  <c r="I141" i="1" s="1"/>
  <c r="B141" i="1"/>
  <c r="C141" i="1"/>
  <c r="D142" i="1"/>
  <c r="H140" i="1"/>
  <c r="H141" i="1" s="1"/>
  <c r="C104" i="2" l="1"/>
  <c r="E54" i="2"/>
  <c r="I54" i="2" s="1"/>
  <c r="J53" i="2"/>
  <c r="L102" i="2"/>
  <c r="M102" i="2"/>
  <c r="K53" i="2"/>
  <c r="D54" i="2"/>
  <c r="F54" i="2"/>
  <c r="G103" i="2"/>
  <c r="H103" i="2" s="1"/>
  <c r="B104" i="2" s="1"/>
  <c r="D143" i="1"/>
  <c r="C142" i="1"/>
  <c r="E143" i="1"/>
  <c r="G142" i="1"/>
  <c r="I142" i="1" s="1"/>
  <c r="B142" i="1"/>
  <c r="C55" i="2" l="1"/>
  <c r="G54" i="2"/>
  <c r="H54" i="2" s="1"/>
  <c r="B55" i="2" s="1"/>
  <c r="E104" i="2"/>
  <c r="I104" i="2" s="1"/>
  <c r="M53" i="2"/>
  <c r="L53" i="2"/>
  <c r="F104" i="2"/>
  <c r="D104" i="2"/>
  <c r="J103" i="2"/>
  <c r="K103" i="2"/>
  <c r="M103" i="2" s="1"/>
  <c r="E144" i="1"/>
  <c r="G143" i="1"/>
  <c r="I143" i="1" s="1"/>
  <c r="B143" i="1"/>
  <c r="C143" i="1"/>
  <c r="D144" i="1"/>
  <c r="H142" i="1"/>
  <c r="C105" i="2" l="1"/>
  <c r="J54" i="2"/>
  <c r="F55" i="2"/>
  <c r="D55" i="2"/>
  <c r="G104" i="2"/>
  <c r="H104" i="2" s="1"/>
  <c r="B105" i="2" s="1"/>
  <c r="K54" i="2"/>
  <c r="M54" i="2" s="1"/>
  <c r="E55" i="2"/>
  <c r="I55" i="2" s="1"/>
  <c r="L103" i="2"/>
  <c r="C144" i="1"/>
  <c r="D145" i="1"/>
  <c r="B144" i="1"/>
  <c r="G144" i="1"/>
  <c r="I144" i="1" s="1"/>
  <c r="E145" i="1"/>
  <c r="H143" i="1"/>
  <c r="H144" i="1" s="1"/>
  <c r="K104" i="2" l="1"/>
  <c r="L54" i="2"/>
  <c r="F105" i="2"/>
  <c r="G105" i="2" s="1"/>
  <c r="H105" i="2" s="1"/>
  <c r="B106" i="2" s="1"/>
  <c r="D105" i="2"/>
  <c r="J104" i="2"/>
  <c r="E105" i="2"/>
  <c r="G55" i="2"/>
  <c r="H55" i="2" s="1"/>
  <c r="K55" i="2" s="1"/>
  <c r="E146" i="1"/>
  <c r="G145" i="1"/>
  <c r="I145" i="1" s="1"/>
  <c r="B145" i="1"/>
  <c r="H145" i="1"/>
  <c r="C145" i="1"/>
  <c r="D146" i="1"/>
  <c r="M55" i="2" l="1"/>
  <c r="F106" i="2"/>
  <c r="D106" i="2"/>
  <c r="M104" i="2"/>
  <c r="L104" i="2"/>
  <c r="J55" i="2"/>
  <c r="L55" i="2" s="1"/>
  <c r="I105" i="2"/>
  <c r="D147" i="1"/>
  <c r="C146" i="1"/>
  <c r="E147" i="1"/>
  <c r="G146" i="1"/>
  <c r="I146" i="1" s="1"/>
  <c r="B146" i="1"/>
  <c r="C106" i="2" l="1"/>
  <c r="E106" i="2" s="1"/>
  <c r="I106" i="2" s="1"/>
  <c r="K105" i="2"/>
  <c r="M105" i="2" s="1"/>
  <c r="J105" i="2"/>
  <c r="H146" i="1"/>
  <c r="E148" i="1"/>
  <c r="G147" i="1"/>
  <c r="I147" i="1" s="1"/>
  <c r="B147" i="1"/>
  <c r="C147" i="1"/>
  <c r="D148" i="1"/>
  <c r="C107" i="2" l="1"/>
  <c r="G106" i="2"/>
  <c r="H106" i="2" s="1"/>
  <c r="B107" i="2" s="1"/>
  <c r="L105" i="2"/>
  <c r="C148" i="1"/>
  <c r="D149" i="1"/>
  <c r="B148" i="1"/>
  <c r="E149" i="1"/>
  <c r="G148" i="1"/>
  <c r="I148" i="1" s="1"/>
  <c r="H147" i="1"/>
  <c r="J106" i="2" l="1"/>
  <c r="K106" i="2"/>
  <c r="D107" i="2"/>
  <c r="E107" i="2" s="1"/>
  <c r="I107" i="2" s="1"/>
  <c r="F107" i="2"/>
  <c r="E150" i="1"/>
  <c r="G149" i="1"/>
  <c r="I149" i="1" s="1"/>
  <c r="B149" i="1"/>
  <c r="C149" i="1"/>
  <c r="D150" i="1"/>
  <c r="H148" i="1"/>
  <c r="C108" i="2" l="1"/>
  <c r="G107" i="2"/>
  <c r="H107" i="2" s="1"/>
  <c r="B108" i="2" s="1"/>
  <c r="M106" i="2"/>
  <c r="L106" i="2"/>
  <c r="D151" i="1"/>
  <c r="C150" i="1"/>
  <c r="E151" i="1"/>
  <c r="G150" i="1"/>
  <c r="I150" i="1" s="1"/>
  <c r="B150" i="1"/>
  <c r="H149" i="1"/>
  <c r="H150" i="1" s="1"/>
  <c r="F108" i="2" l="1"/>
  <c r="D108" i="2"/>
  <c r="J107" i="2"/>
  <c r="E108" i="2"/>
  <c r="I108" i="2" s="1"/>
  <c r="K107" i="2"/>
  <c r="M107" i="2" s="1"/>
  <c r="E152" i="1"/>
  <c r="G151" i="1"/>
  <c r="I151" i="1" s="1"/>
  <c r="B151" i="1"/>
  <c r="H151" i="1"/>
  <c r="D152" i="1"/>
  <c r="C151" i="1"/>
  <c r="C109" i="2" l="1"/>
  <c r="L107" i="2"/>
  <c r="G108" i="2"/>
  <c r="H108" i="2" s="1"/>
  <c r="B109" i="2" s="1"/>
  <c r="C152" i="1"/>
  <c r="D153" i="1"/>
  <c r="B152" i="1"/>
  <c r="E153" i="1"/>
  <c r="G152" i="1"/>
  <c r="I152" i="1" s="1"/>
  <c r="F109" i="2" l="1"/>
  <c r="D109" i="2"/>
  <c r="E109" i="2"/>
  <c r="I109" i="2" s="1"/>
  <c r="J108" i="2"/>
  <c r="K108" i="2"/>
  <c r="B153" i="1"/>
  <c r="E154" i="1"/>
  <c r="G153" i="1"/>
  <c r="I153" i="1" s="1"/>
  <c r="C153" i="1"/>
  <c r="D154" i="1"/>
  <c r="H152" i="1"/>
  <c r="G109" i="2" l="1"/>
  <c r="H109" i="2" s="1"/>
  <c r="B110" i="2" s="1"/>
  <c r="M108" i="2"/>
  <c r="L108" i="2"/>
  <c r="C110" i="2"/>
  <c r="K109" i="2"/>
  <c r="J109" i="2"/>
  <c r="D155" i="1"/>
  <c r="C154" i="1"/>
  <c r="E155" i="1"/>
  <c r="G154" i="1"/>
  <c r="I154" i="1" s="1"/>
  <c r="B154" i="1"/>
  <c r="H153" i="1"/>
  <c r="H154" i="1" s="1"/>
  <c r="M109" i="2" l="1"/>
  <c r="L109" i="2"/>
  <c r="F110" i="2"/>
  <c r="D110" i="2"/>
  <c r="E110" i="2" s="1"/>
  <c r="I110" i="2" s="1"/>
  <c r="E156" i="1"/>
  <c r="G155" i="1"/>
  <c r="I155" i="1" s="1"/>
  <c r="B155" i="1"/>
  <c r="D156" i="1"/>
  <c r="C155" i="1"/>
  <c r="C111" i="2" l="1"/>
  <c r="G110" i="2"/>
  <c r="H110" i="2" s="1"/>
  <c r="B111" i="2" s="1"/>
  <c r="C156" i="1"/>
  <c r="D157" i="1"/>
  <c r="B156" i="1"/>
  <c r="E157" i="1"/>
  <c r="G156" i="1"/>
  <c r="I156" i="1" s="1"/>
  <c r="H155" i="1"/>
  <c r="H156" i="1" s="1"/>
  <c r="D111" i="2" l="1"/>
  <c r="F111" i="2"/>
  <c r="G111" i="2" s="1"/>
  <c r="H111" i="2" s="1"/>
  <c r="B112" i="2" s="1"/>
  <c r="E111" i="2"/>
  <c r="J110" i="2"/>
  <c r="K110" i="2"/>
  <c r="B157" i="1"/>
  <c r="E158" i="1"/>
  <c r="G157" i="1"/>
  <c r="I157" i="1" s="1"/>
  <c r="C157" i="1"/>
  <c r="D158" i="1"/>
  <c r="H157" i="1"/>
  <c r="F112" i="2" l="1"/>
  <c r="D112" i="2"/>
  <c r="M110" i="2"/>
  <c r="L110" i="2"/>
  <c r="I111" i="2"/>
  <c r="E159" i="1"/>
  <c r="G158" i="1"/>
  <c r="I158" i="1" s="1"/>
  <c r="B158" i="1"/>
  <c r="D159" i="1"/>
  <c r="C158" i="1"/>
  <c r="K111" i="2" l="1"/>
  <c r="J111" i="2"/>
  <c r="C112" i="2"/>
  <c r="E112" i="2" s="1"/>
  <c r="I112" i="2" s="1"/>
  <c r="M111" i="2"/>
  <c r="L111" i="2"/>
  <c r="G112" i="2"/>
  <c r="H112" i="2" s="1"/>
  <c r="B113" i="2" s="1"/>
  <c r="D160" i="1"/>
  <c r="C159" i="1"/>
  <c r="E160" i="1"/>
  <c r="G159" i="1"/>
  <c r="I159" i="1" s="1"/>
  <c r="B159" i="1"/>
  <c r="H158" i="1"/>
  <c r="H159" i="1" s="1"/>
  <c r="D113" i="2" l="1"/>
  <c r="F113" i="2"/>
  <c r="K112" i="2"/>
  <c r="M112" i="2" s="1"/>
  <c r="J112" i="2"/>
  <c r="C113" i="2"/>
  <c r="E113" i="2" s="1"/>
  <c r="I113" i="2" s="1"/>
  <c r="B160" i="1"/>
  <c r="E161" i="1"/>
  <c r="G160" i="1"/>
  <c r="I160" i="1" s="1"/>
  <c r="C160" i="1"/>
  <c r="D161" i="1"/>
  <c r="C114" i="2" l="1"/>
  <c r="L112" i="2"/>
  <c r="G113" i="2"/>
  <c r="H113" i="2" s="1"/>
  <c r="B114" i="2" s="1"/>
  <c r="C161" i="1"/>
  <c r="D162" i="1"/>
  <c r="B161" i="1"/>
  <c r="E162" i="1"/>
  <c r="G161" i="1"/>
  <c r="I161" i="1" s="1"/>
  <c r="H160" i="1"/>
  <c r="D114" i="2" l="1"/>
  <c r="F114" i="2"/>
  <c r="J113" i="2"/>
  <c r="K113" i="2"/>
  <c r="E114" i="2"/>
  <c r="I114" i="2" s="1"/>
  <c r="E163" i="1"/>
  <c r="G162" i="1"/>
  <c r="I162" i="1" s="1"/>
  <c r="B162" i="1"/>
  <c r="D163" i="1"/>
  <c r="C162" i="1"/>
  <c r="H161" i="1"/>
  <c r="M113" i="2" l="1"/>
  <c r="L113" i="2"/>
  <c r="C115" i="2"/>
  <c r="G114" i="2"/>
  <c r="H114" i="2" s="1"/>
  <c r="B115" i="2" s="1"/>
  <c r="D164" i="1"/>
  <c r="C163" i="1"/>
  <c r="E164" i="1"/>
  <c r="G163" i="1"/>
  <c r="I163" i="1" s="1"/>
  <c r="B163" i="1"/>
  <c r="H162" i="1"/>
  <c r="H163" i="1" s="1"/>
  <c r="D115" i="2" l="1"/>
  <c r="F115" i="2"/>
  <c r="E115" i="2"/>
  <c r="I115" i="2" s="1"/>
  <c r="K114" i="2"/>
  <c r="J114" i="2"/>
  <c r="M114" i="2"/>
  <c r="L114" i="2"/>
  <c r="B164" i="1"/>
  <c r="E165" i="1"/>
  <c r="G164" i="1"/>
  <c r="I164" i="1" s="1"/>
  <c r="C164" i="1"/>
  <c r="D165" i="1"/>
  <c r="C116" i="2" l="1"/>
  <c r="G115" i="2"/>
  <c r="H115" i="2" s="1"/>
  <c r="B116" i="2" s="1"/>
  <c r="C165" i="1"/>
  <c r="D166" i="1"/>
  <c r="B165" i="1"/>
  <c r="E166" i="1"/>
  <c r="G165" i="1"/>
  <c r="I165" i="1" s="1"/>
  <c r="H164" i="1"/>
  <c r="J115" i="2" l="1"/>
  <c r="F116" i="2"/>
  <c r="D116" i="2"/>
  <c r="E116" i="2" s="1"/>
  <c r="I116" i="2" s="1"/>
  <c r="K115" i="2"/>
  <c r="E167" i="1"/>
  <c r="G166" i="1"/>
  <c r="I166" i="1" s="1"/>
  <c r="B166" i="1"/>
  <c r="D167" i="1"/>
  <c r="C166" i="1"/>
  <c r="H165" i="1"/>
  <c r="H166" i="1" s="1"/>
  <c r="C117" i="2" l="1"/>
  <c r="M115" i="2"/>
  <c r="L115" i="2"/>
  <c r="G116" i="2"/>
  <c r="H116" i="2" s="1"/>
  <c r="B117" i="2" s="1"/>
  <c r="D168" i="1"/>
  <c r="C167" i="1"/>
  <c r="E168" i="1"/>
  <c r="G167" i="1"/>
  <c r="I167" i="1" s="1"/>
  <c r="B167" i="1"/>
  <c r="D117" i="2" l="1"/>
  <c r="F117" i="2"/>
  <c r="J116" i="2"/>
  <c r="E117" i="2"/>
  <c r="I117" i="2" s="1"/>
  <c r="K116" i="2"/>
  <c r="M116" i="2" s="1"/>
  <c r="H167" i="1"/>
  <c r="B168" i="1"/>
  <c r="E169" i="1"/>
  <c r="G168" i="1"/>
  <c r="I168" i="1" s="1"/>
  <c r="C168" i="1"/>
  <c r="D169" i="1"/>
  <c r="L116" i="2" l="1"/>
  <c r="G117" i="2"/>
  <c r="H117" i="2" s="1"/>
  <c r="B118" i="2" s="1"/>
  <c r="C118" i="2"/>
  <c r="K117" i="2"/>
  <c r="M117" i="2" s="1"/>
  <c r="J117" i="2"/>
  <c r="B169" i="1"/>
  <c r="E170" i="1"/>
  <c r="G169" i="1"/>
  <c r="I169" i="1" s="1"/>
  <c r="H168" i="1"/>
  <c r="C169" i="1"/>
  <c r="D170" i="1"/>
  <c r="F118" i="2" l="1"/>
  <c r="D118" i="2"/>
  <c r="E118" i="2" s="1"/>
  <c r="I118" i="2" s="1"/>
  <c r="L117" i="2"/>
  <c r="D171" i="1"/>
  <c r="C170" i="1"/>
  <c r="E171" i="1"/>
  <c r="G170" i="1"/>
  <c r="I170" i="1" s="1"/>
  <c r="B170" i="1"/>
  <c r="H169" i="1"/>
  <c r="C119" i="2" l="1"/>
  <c r="G118" i="2"/>
  <c r="H118" i="2" s="1"/>
  <c r="B119" i="2" s="1"/>
  <c r="E172" i="1"/>
  <c r="G171" i="1"/>
  <c r="I171" i="1" s="1"/>
  <c r="B171" i="1"/>
  <c r="H170" i="1"/>
  <c r="D172" i="1"/>
  <c r="C171" i="1"/>
  <c r="E119" i="2" l="1"/>
  <c r="I119" i="2" s="1"/>
  <c r="J118" i="2"/>
  <c r="D119" i="2"/>
  <c r="F119" i="2"/>
  <c r="K118" i="2"/>
  <c r="C172" i="1"/>
  <c r="D173" i="1"/>
  <c r="B172" i="1"/>
  <c r="G172" i="1"/>
  <c r="I172" i="1" s="1"/>
  <c r="E173" i="1"/>
  <c r="H171" i="1"/>
  <c r="H172" i="1" s="1"/>
  <c r="K119" i="2" l="1"/>
  <c r="C120" i="2"/>
  <c r="M118" i="2"/>
  <c r="L118" i="2"/>
  <c r="G119" i="2"/>
  <c r="H119" i="2" s="1"/>
  <c r="B120" i="2" s="1"/>
  <c r="B173" i="1"/>
  <c r="E174" i="1"/>
  <c r="G173" i="1"/>
  <c r="I173" i="1" s="1"/>
  <c r="H173" i="1"/>
  <c r="C173" i="1"/>
  <c r="D174" i="1"/>
  <c r="F120" i="2" l="1"/>
  <c r="D120" i="2"/>
  <c r="E120" i="2"/>
  <c r="I120" i="2" s="1"/>
  <c r="M119" i="2"/>
  <c r="J119" i="2"/>
  <c r="L119" i="2" s="1"/>
  <c r="D175" i="1"/>
  <c r="C174" i="1"/>
  <c r="E175" i="1"/>
  <c r="G174" i="1"/>
  <c r="I174" i="1" s="1"/>
  <c r="B174" i="1"/>
  <c r="H174" i="1"/>
  <c r="C121" i="2" l="1"/>
  <c r="G120" i="2"/>
  <c r="H120" i="2" s="1"/>
  <c r="B121" i="2" s="1"/>
  <c r="E176" i="1"/>
  <c r="G175" i="1"/>
  <c r="I175" i="1" s="1"/>
  <c r="B175" i="1"/>
  <c r="D176" i="1"/>
  <c r="C175" i="1"/>
  <c r="F121" i="2" l="1"/>
  <c r="D121" i="2"/>
  <c r="E121" i="2"/>
  <c r="I121" i="2" s="1"/>
  <c r="K120" i="2"/>
  <c r="J120" i="2"/>
  <c r="C176" i="1"/>
  <c r="D177" i="1"/>
  <c r="B176" i="1"/>
  <c r="G176" i="1"/>
  <c r="I176" i="1" s="1"/>
  <c r="E177" i="1"/>
  <c r="H175" i="1"/>
  <c r="H176" i="1" s="1"/>
  <c r="L120" i="2" l="1"/>
  <c r="M120" i="2"/>
  <c r="G121" i="2"/>
  <c r="H121" i="2" s="1"/>
  <c r="B122" i="2" s="1"/>
  <c r="C122" i="2"/>
  <c r="K121" i="2"/>
  <c r="J121" i="2"/>
  <c r="B177" i="1"/>
  <c r="E178" i="1"/>
  <c r="G177" i="1"/>
  <c r="I177" i="1" s="1"/>
  <c r="H177" i="1"/>
  <c r="C177" i="1"/>
  <c r="D178" i="1"/>
  <c r="E122" i="2" l="1"/>
  <c r="I122" i="2" s="1"/>
  <c r="D122" i="2"/>
  <c r="F122" i="2"/>
  <c r="M121" i="2"/>
  <c r="L121" i="2"/>
  <c r="D179" i="1"/>
  <c r="C178" i="1"/>
  <c r="E179" i="1"/>
  <c r="G178" i="1"/>
  <c r="I178" i="1" s="1"/>
  <c r="B178" i="1"/>
  <c r="G122" i="2" l="1"/>
  <c r="H122" i="2" s="1"/>
  <c r="B123" i="2" s="1"/>
  <c r="K122" i="2"/>
  <c r="M122" i="2" s="1"/>
  <c r="J122" i="2"/>
  <c r="C123" i="2"/>
  <c r="H178" i="1"/>
  <c r="E180" i="1"/>
  <c r="G179" i="1"/>
  <c r="I179" i="1" s="1"/>
  <c r="B179" i="1"/>
  <c r="D180" i="1"/>
  <c r="C179" i="1"/>
  <c r="L122" i="2" l="1"/>
  <c r="D123" i="2"/>
  <c r="E123" i="2" s="1"/>
  <c r="I123" i="2" s="1"/>
  <c r="F123" i="2"/>
  <c r="C180" i="1"/>
  <c r="D181" i="1"/>
  <c r="E181" i="1"/>
  <c r="B180" i="1"/>
  <c r="G180" i="1"/>
  <c r="I180" i="1" s="1"/>
  <c r="H179" i="1"/>
  <c r="C124" i="2" l="1"/>
  <c r="G123" i="2"/>
  <c r="H123" i="2" s="1"/>
  <c r="B124" i="2" s="1"/>
  <c r="B181" i="1"/>
  <c r="G181" i="1"/>
  <c r="I181" i="1" s="1"/>
  <c r="E182" i="1"/>
  <c r="D182" i="1"/>
  <c r="C181" i="1"/>
  <c r="H180" i="1"/>
  <c r="D124" i="2" l="1"/>
  <c r="F124" i="2"/>
  <c r="J123" i="2"/>
  <c r="E124" i="2"/>
  <c r="I124" i="2" s="1"/>
  <c r="K123" i="2"/>
  <c r="D183" i="1"/>
  <c r="C182" i="1"/>
  <c r="E183" i="1"/>
  <c r="G182" i="1"/>
  <c r="I182" i="1" s="1"/>
  <c r="B182" i="1"/>
  <c r="H181" i="1"/>
  <c r="L123" i="2" l="1"/>
  <c r="M123" i="2"/>
  <c r="G124" i="2"/>
  <c r="H124" i="2" s="1"/>
  <c r="B125" i="2" s="1"/>
  <c r="C125" i="2"/>
  <c r="H182" i="1"/>
  <c r="B183" i="1"/>
  <c r="E184" i="1"/>
  <c r="G183" i="1"/>
  <c r="I183" i="1" s="1"/>
  <c r="D184" i="1"/>
  <c r="C183" i="1"/>
  <c r="J124" i="2" l="1"/>
  <c r="K124" i="2"/>
  <c r="F125" i="2"/>
  <c r="D125" i="2"/>
  <c r="E125" i="2" s="1"/>
  <c r="I125" i="2" s="1"/>
  <c r="M124" i="2"/>
  <c r="L124" i="2"/>
  <c r="D185" i="1"/>
  <c r="C184" i="1"/>
  <c r="B184" i="1"/>
  <c r="E185" i="1"/>
  <c r="G184" i="1"/>
  <c r="I184" i="1" s="1"/>
  <c r="H183" i="1"/>
  <c r="C126" i="2" l="1"/>
  <c r="G125" i="2"/>
  <c r="H125" i="2" s="1"/>
  <c r="B126" i="2" s="1"/>
  <c r="B185" i="1"/>
  <c r="E186" i="1"/>
  <c r="G185" i="1"/>
  <c r="I185" i="1" s="1"/>
  <c r="H184" i="1"/>
  <c r="D186" i="1"/>
  <c r="C185" i="1"/>
  <c r="D126" i="2" l="1"/>
  <c r="F126" i="2"/>
  <c r="J125" i="2"/>
  <c r="K125" i="2"/>
  <c r="E126" i="2"/>
  <c r="I126" i="2" s="1"/>
  <c r="D187" i="1"/>
  <c r="C186" i="1"/>
  <c r="G186" i="1"/>
  <c r="I186" i="1" s="1"/>
  <c r="B186" i="1"/>
  <c r="E187" i="1"/>
  <c r="H185" i="1"/>
  <c r="C127" i="2" l="1"/>
  <c r="M125" i="2"/>
  <c r="L125" i="2"/>
  <c r="G126" i="2"/>
  <c r="H126" i="2" s="1"/>
  <c r="B127" i="2" s="1"/>
  <c r="B187" i="1"/>
  <c r="E188" i="1"/>
  <c r="G187" i="1"/>
  <c r="I187" i="1" s="1"/>
  <c r="H187" i="1"/>
  <c r="H186" i="1"/>
  <c r="D188" i="1"/>
  <c r="C187" i="1"/>
  <c r="D127" i="2" l="1"/>
  <c r="F127" i="2"/>
  <c r="E127" i="2"/>
  <c r="I127" i="2" s="1"/>
  <c r="J126" i="2"/>
  <c r="K126" i="2"/>
  <c r="L126" i="2" s="1"/>
  <c r="B188" i="1"/>
  <c r="E189" i="1"/>
  <c r="G188" i="1"/>
  <c r="I188" i="1" s="1"/>
  <c r="C188" i="1"/>
  <c r="D189" i="1"/>
  <c r="H188" i="1"/>
  <c r="C128" i="2" l="1"/>
  <c r="M126" i="2"/>
  <c r="G127" i="2"/>
  <c r="H127" i="2" s="1"/>
  <c r="B128" i="2" s="1"/>
  <c r="D190" i="1"/>
  <c r="C189" i="1"/>
  <c r="B189" i="1"/>
  <c r="E190" i="1"/>
  <c r="G189" i="1"/>
  <c r="I189" i="1" s="1"/>
  <c r="H189" i="1"/>
  <c r="D128" i="2" l="1"/>
  <c r="F128" i="2"/>
  <c r="J127" i="2"/>
  <c r="E128" i="2"/>
  <c r="I128" i="2" s="1"/>
  <c r="K127" i="2"/>
  <c r="M127" i="2" s="1"/>
  <c r="B190" i="1"/>
  <c r="E191" i="1"/>
  <c r="G190" i="1"/>
  <c r="I190" i="1" s="1"/>
  <c r="D191" i="1"/>
  <c r="C190" i="1"/>
  <c r="L127" i="2" l="1"/>
  <c r="C129" i="2"/>
  <c r="G128" i="2"/>
  <c r="H128" i="2" s="1"/>
  <c r="B129" i="2" s="1"/>
  <c r="D192" i="1"/>
  <c r="C191" i="1"/>
  <c r="B191" i="1"/>
  <c r="E192" i="1"/>
  <c r="G191" i="1"/>
  <c r="I191" i="1" s="1"/>
  <c r="H190" i="1"/>
  <c r="K128" i="2" l="1"/>
  <c r="D129" i="2"/>
  <c r="E129" i="2" s="1"/>
  <c r="I129" i="2" s="1"/>
  <c r="F129" i="2"/>
  <c r="J128" i="2"/>
  <c r="B192" i="1"/>
  <c r="E193" i="1"/>
  <c r="G192" i="1"/>
  <c r="I192" i="1" s="1"/>
  <c r="H191" i="1"/>
  <c r="C192" i="1"/>
  <c r="D193" i="1"/>
  <c r="C130" i="2" l="1"/>
  <c r="G129" i="2"/>
  <c r="H129" i="2" s="1"/>
  <c r="B130" i="2" s="1"/>
  <c r="M128" i="2"/>
  <c r="L128" i="2"/>
  <c r="D194" i="1"/>
  <c r="C193" i="1"/>
  <c r="B193" i="1"/>
  <c r="G193" i="1"/>
  <c r="I193" i="1" s="1"/>
  <c r="E194" i="1"/>
  <c r="H192" i="1"/>
  <c r="F130" i="2" l="1"/>
  <c r="D130" i="2"/>
  <c r="J129" i="2"/>
  <c r="K129" i="2"/>
  <c r="M129" i="2" s="1"/>
  <c r="E130" i="2"/>
  <c r="I130" i="2" s="1"/>
  <c r="B194" i="1"/>
  <c r="E195" i="1"/>
  <c r="G194" i="1"/>
  <c r="I194" i="1" s="1"/>
  <c r="H193" i="1"/>
  <c r="H194" i="1" s="1"/>
  <c r="D195" i="1"/>
  <c r="C194" i="1"/>
  <c r="C131" i="2" l="1"/>
  <c r="G130" i="2"/>
  <c r="H130" i="2" s="1"/>
  <c r="B131" i="2" s="1"/>
  <c r="L129" i="2"/>
  <c r="D196" i="1"/>
  <c r="C195" i="1"/>
  <c r="B195" i="1"/>
  <c r="E196" i="1"/>
  <c r="G195" i="1"/>
  <c r="I195" i="1" s="1"/>
  <c r="H195" i="1"/>
  <c r="F131" i="2" l="1"/>
  <c r="D131" i="2"/>
  <c r="J130" i="2"/>
  <c r="K130" i="2"/>
  <c r="E131" i="2"/>
  <c r="I131" i="2" s="1"/>
  <c r="B196" i="1"/>
  <c r="E197" i="1"/>
  <c r="G196" i="1"/>
  <c r="I196" i="1" s="1"/>
  <c r="D197" i="1"/>
  <c r="C196" i="1"/>
  <c r="M130" i="2" l="1"/>
  <c r="L130" i="2"/>
  <c r="C132" i="2"/>
  <c r="G131" i="2"/>
  <c r="H131" i="2" s="1"/>
  <c r="B132" i="2" s="1"/>
  <c r="D198" i="1"/>
  <c r="C197" i="1"/>
  <c r="B197" i="1"/>
  <c r="G197" i="1"/>
  <c r="I197" i="1" s="1"/>
  <c r="E198" i="1"/>
  <c r="H196" i="1"/>
  <c r="D132" i="2" l="1"/>
  <c r="F132" i="2"/>
  <c r="J131" i="2"/>
  <c r="K131" i="2"/>
  <c r="E132" i="2"/>
  <c r="I132" i="2" s="1"/>
  <c r="M131" i="2"/>
  <c r="L131" i="2"/>
  <c r="E199" i="1"/>
  <c r="G198" i="1"/>
  <c r="I198" i="1" s="1"/>
  <c r="B198" i="1"/>
  <c r="H197" i="1"/>
  <c r="D199" i="1"/>
  <c r="C198" i="1"/>
  <c r="C133" i="2" l="1"/>
  <c r="G132" i="2"/>
  <c r="H132" i="2" s="1"/>
  <c r="B133" i="2" s="1"/>
  <c r="D200" i="1"/>
  <c r="C199" i="1"/>
  <c r="B199" i="1"/>
  <c r="E200" i="1"/>
  <c r="G199" i="1"/>
  <c r="I199" i="1" s="1"/>
  <c r="H198" i="1"/>
  <c r="H199" i="1" s="1"/>
  <c r="D133" i="2" l="1"/>
  <c r="F133" i="2"/>
  <c r="J132" i="2"/>
  <c r="E133" i="2"/>
  <c r="I133" i="2" s="1"/>
  <c r="K132" i="2"/>
  <c r="B200" i="1"/>
  <c r="E201" i="1"/>
  <c r="G200" i="1"/>
  <c r="I200" i="1" s="1"/>
  <c r="D201" i="1"/>
  <c r="C200" i="1"/>
  <c r="M132" i="2" l="1"/>
  <c r="L132" i="2"/>
  <c r="C134" i="2"/>
  <c r="G133" i="2"/>
  <c r="H133" i="2" s="1"/>
  <c r="B134" i="2" s="1"/>
  <c r="D202" i="1"/>
  <c r="C201" i="1"/>
  <c r="B201" i="1"/>
  <c r="E202" i="1"/>
  <c r="G201" i="1"/>
  <c r="I201" i="1" s="1"/>
  <c r="H200" i="1"/>
  <c r="F134" i="2" l="1"/>
  <c r="D134" i="2"/>
  <c r="E134" i="2"/>
  <c r="I134" i="2" s="1"/>
  <c r="J133" i="2"/>
  <c r="K133" i="2"/>
  <c r="M133" i="2"/>
  <c r="L133" i="2"/>
  <c r="G202" i="1"/>
  <c r="I202" i="1" s="1"/>
  <c r="B202" i="1"/>
  <c r="E203" i="1"/>
  <c r="H201" i="1"/>
  <c r="H202" i="1"/>
  <c r="D203" i="1"/>
  <c r="C202" i="1"/>
  <c r="C135" i="2" l="1"/>
  <c r="G134" i="2"/>
  <c r="H134" i="2" s="1"/>
  <c r="B135" i="2" s="1"/>
  <c r="D204" i="1"/>
  <c r="C203" i="1"/>
  <c r="B203" i="1"/>
  <c r="E204" i="1"/>
  <c r="G203" i="1"/>
  <c r="I203" i="1" s="1"/>
  <c r="H203" i="1"/>
  <c r="F135" i="2" l="1"/>
  <c r="D135" i="2"/>
  <c r="E135" i="2"/>
  <c r="I135" i="2" s="1"/>
  <c r="J134" i="2"/>
  <c r="K134" i="2"/>
  <c r="B204" i="1"/>
  <c r="E205" i="1"/>
  <c r="G204" i="1"/>
  <c r="I204" i="1" s="1"/>
  <c r="H204" i="1"/>
  <c r="C204" i="1"/>
  <c r="D205" i="1"/>
  <c r="M134" i="2" l="1"/>
  <c r="L134" i="2"/>
  <c r="C136" i="2"/>
  <c r="G135" i="2"/>
  <c r="H135" i="2" s="1"/>
  <c r="B136" i="2" s="1"/>
  <c r="D206" i="1"/>
  <c r="C205" i="1"/>
  <c r="B205" i="1"/>
  <c r="E206" i="1"/>
  <c r="G205" i="1"/>
  <c r="I205" i="1" s="1"/>
  <c r="H205" i="1"/>
  <c r="F136" i="2" l="1"/>
  <c r="D136" i="2"/>
  <c r="J135" i="2"/>
  <c r="K135" i="2"/>
  <c r="E136" i="2"/>
  <c r="I136" i="2" s="1"/>
  <c r="M135" i="2"/>
  <c r="L135" i="2"/>
  <c r="E207" i="1"/>
  <c r="G206" i="1"/>
  <c r="I206" i="1" s="1"/>
  <c r="B206" i="1"/>
  <c r="H206" i="1"/>
  <c r="D207" i="1"/>
  <c r="C206" i="1"/>
  <c r="C137" i="2" l="1"/>
  <c r="G136" i="2"/>
  <c r="H136" i="2" s="1"/>
  <c r="B137" i="2" s="1"/>
  <c r="D208" i="1"/>
  <c r="C207" i="1"/>
  <c r="B207" i="1"/>
  <c r="E208" i="1"/>
  <c r="G207" i="1"/>
  <c r="I207" i="1" s="1"/>
  <c r="D137" i="2" l="1"/>
  <c r="E137" i="2" s="1"/>
  <c r="I137" i="2" s="1"/>
  <c r="F137" i="2"/>
  <c r="J136" i="2"/>
  <c r="K136" i="2"/>
  <c r="B208" i="1"/>
  <c r="E209" i="1"/>
  <c r="G208" i="1"/>
  <c r="I208" i="1" s="1"/>
  <c r="H207" i="1"/>
  <c r="H208" i="1" s="1"/>
  <c r="C208" i="1"/>
  <c r="D209" i="1"/>
  <c r="C138" i="2" l="1"/>
  <c r="G137" i="2"/>
  <c r="H137" i="2" s="1"/>
  <c r="B138" i="2" s="1"/>
  <c r="M136" i="2"/>
  <c r="L136" i="2"/>
  <c r="D210" i="1"/>
  <c r="C209" i="1"/>
  <c r="B209" i="1"/>
  <c r="E210" i="1"/>
  <c r="G209" i="1"/>
  <c r="I209" i="1" s="1"/>
  <c r="F138" i="2" l="1"/>
  <c r="D138" i="2"/>
  <c r="E138" i="2" s="1"/>
  <c r="I138" i="2" s="1"/>
  <c r="K137" i="2"/>
  <c r="M137" i="2" s="1"/>
  <c r="J137" i="2"/>
  <c r="E211" i="1"/>
  <c r="G210" i="1"/>
  <c r="I210" i="1" s="1"/>
  <c r="B210" i="1"/>
  <c r="H209" i="1"/>
  <c r="H210" i="1" s="1"/>
  <c r="D211" i="1"/>
  <c r="C210" i="1"/>
  <c r="C139" i="2" l="1"/>
  <c r="G138" i="2"/>
  <c r="H138" i="2" s="1"/>
  <c r="B139" i="2" s="1"/>
  <c r="L137" i="2"/>
  <c r="D212" i="1"/>
  <c r="C211" i="1"/>
  <c r="B211" i="1"/>
  <c r="E212" i="1"/>
  <c r="G211" i="1"/>
  <c r="I211" i="1" s="1"/>
  <c r="F139" i="2" l="1"/>
  <c r="D139" i="2"/>
  <c r="E139" i="2" s="1"/>
  <c r="I139" i="2" s="1"/>
  <c r="J138" i="2"/>
  <c r="K138" i="2"/>
  <c r="B212" i="1"/>
  <c r="E213" i="1"/>
  <c r="G212" i="1"/>
  <c r="I212" i="1" s="1"/>
  <c r="H211" i="1"/>
  <c r="C212" i="1"/>
  <c r="D213" i="1"/>
  <c r="C140" i="2" l="1"/>
  <c r="L138" i="2"/>
  <c r="M138" i="2"/>
  <c r="G139" i="2"/>
  <c r="H139" i="2" s="1"/>
  <c r="B140" i="2" s="1"/>
  <c r="D214" i="1"/>
  <c r="C213" i="1"/>
  <c r="B213" i="1"/>
  <c r="E214" i="1"/>
  <c r="G213" i="1"/>
  <c r="I213" i="1" s="1"/>
  <c r="H212" i="1"/>
  <c r="H213" i="1" s="1"/>
  <c r="F140" i="2" l="1"/>
  <c r="D140" i="2"/>
  <c r="J139" i="2"/>
  <c r="E140" i="2"/>
  <c r="I140" i="2" s="1"/>
  <c r="K139" i="2"/>
  <c r="M139" i="2" s="1"/>
  <c r="E215" i="1"/>
  <c r="G214" i="1"/>
  <c r="I214" i="1" s="1"/>
  <c r="B214" i="1"/>
  <c r="H214" i="1"/>
  <c r="D215" i="1"/>
  <c r="C214" i="1"/>
  <c r="L139" i="2" l="1"/>
  <c r="C141" i="2"/>
  <c r="G140" i="2"/>
  <c r="H140" i="2" s="1"/>
  <c r="B141" i="2" s="1"/>
  <c r="D216" i="1"/>
  <c r="C215" i="1"/>
  <c r="B215" i="1"/>
  <c r="E216" i="1"/>
  <c r="G215" i="1"/>
  <c r="I215" i="1" s="1"/>
  <c r="F141" i="2" l="1"/>
  <c r="D141" i="2"/>
  <c r="E141" i="2" s="1"/>
  <c r="I141" i="2" s="1"/>
  <c r="J140" i="2"/>
  <c r="K140" i="2"/>
  <c r="C216" i="1"/>
  <c r="D217" i="1"/>
  <c r="B216" i="1"/>
  <c r="E217" i="1"/>
  <c r="G216" i="1"/>
  <c r="I216" i="1" s="1"/>
  <c r="H215" i="1"/>
  <c r="C142" i="2" l="1"/>
  <c r="M140" i="2"/>
  <c r="L140" i="2"/>
  <c r="G141" i="2"/>
  <c r="H141" i="2" s="1"/>
  <c r="B142" i="2" s="1"/>
  <c r="B217" i="1"/>
  <c r="E218" i="1"/>
  <c r="G217" i="1"/>
  <c r="I217" i="1" s="1"/>
  <c r="H216" i="1"/>
  <c r="D218" i="1"/>
  <c r="C217" i="1"/>
  <c r="D142" i="2" l="1"/>
  <c r="F142" i="2"/>
  <c r="E142" i="2"/>
  <c r="I142" i="2" s="1"/>
  <c r="K141" i="2"/>
  <c r="M141" i="2" s="1"/>
  <c r="J141" i="2"/>
  <c r="E219" i="1"/>
  <c r="G218" i="1"/>
  <c r="I218" i="1" s="1"/>
  <c r="B218" i="1"/>
  <c r="D219" i="1"/>
  <c r="C218" i="1"/>
  <c r="H217" i="1"/>
  <c r="H218" i="1" s="1"/>
  <c r="C143" i="2" l="1"/>
  <c r="L141" i="2"/>
  <c r="G142" i="2"/>
  <c r="H142" i="2" s="1"/>
  <c r="B143" i="2" s="1"/>
  <c r="D220" i="1"/>
  <c r="C219" i="1"/>
  <c r="B219" i="1"/>
  <c r="E220" i="1"/>
  <c r="G219" i="1"/>
  <c r="I219" i="1" s="1"/>
  <c r="D143" i="2" l="1"/>
  <c r="F143" i="2"/>
  <c r="G143" i="2" s="1"/>
  <c r="H143" i="2" s="1"/>
  <c r="B144" i="2" s="1"/>
  <c r="E143" i="2"/>
  <c r="J142" i="2"/>
  <c r="K142" i="2"/>
  <c r="B220" i="1"/>
  <c r="E221" i="1"/>
  <c r="G220" i="1"/>
  <c r="I220" i="1" s="1"/>
  <c r="C220" i="1"/>
  <c r="D221" i="1"/>
  <c r="H219" i="1"/>
  <c r="F144" i="2" l="1"/>
  <c r="D144" i="2"/>
  <c r="I143" i="2"/>
  <c r="L142" i="2"/>
  <c r="M142" i="2"/>
  <c r="D222" i="1"/>
  <c r="C221" i="1"/>
  <c r="B221" i="1"/>
  <c r="E222" i="1"/>
  <c r="G221" i="1"/>
  <c r="I221" i="1" s="1"/>
  <c r="H220" i="1"/>
  <c r="K143" i="2" l="1"/>
  <c r="M143" i="2" s="1"/>
  <c r="J143" i="2"/>
  <c r="C144" i="2"/>
  <c r="E144" i="2" s="1"/>
  <c r="I144" i="2" s="1"/>
  <c r="G144" i="2"/>
  <c r="H144" i="2" s="1"/>
  <c r="B145" i="2" s="1"/>
  <c r="E223" i="1"/>
  <c r="G222" i="1"/>
  <c r="I222" i="1" s="1"/>
  <c r="B222" i="1"/>
  <c r="H221" i="1"/>
  <c r="D223" i="1"/>
  <c r="C222" i="1"/>
  <c r="F145" i="2" l="1"/>
  <c r="D145" i="2"/>
  <c r="K144" i="2"/>
  <c r="M144" i="2" s="1"/>
  <c r="C145" i="2"/>
  <c r="E145" i="2" s="1"/>
  <c r="I145" i="2" s="1"/>
  <c r="J144" i="2"/>
  <c r="L143" i="2"/>
  <c r="D224" i="1"/>
  <c r="C223" i="1"/>
  <c r="B223" i="1"/>
  <c r="E224" i="1"/>
  <c r="G223" i="1"/>
  <c r="I223" i="1" s="1"/>
  <c r="H222" i="1"/>
  <c r="H223" i="1" s="1"/>
  <c r="C146" i="2" l="1"/>
  <c r="G145" i="2"/>
  <c r="H145" i="2" s="1"/>
  <c r="B146" i="2" s="1"/>
  <c r="L144" i="2"/>
  <c r="B224" i="1"/>
  <c r="E225" i="1"/>
  <c r="G224" i="1"/>
  <c r="I224" i="1" s="1"/>
  <c r="H224" i="1"/>
  <c r="C224" i="1"/>
  <c r="D225" i="1"/>
  <c r="K145" i="2" l="1"/>
  <c r="D146" i="2"/>
  <c r="F146" i="2"/>
  <c r="E146" i="2"/>
  <c r="I146" i="2" s="1"/>
  <c r="J145" i="2"/>
  <c r="D226" i="1"/>
  <c r="C225" i="1"/>
  <c r="B225" i="1"/>
  <c r="E226" i="1"/>
  <c r="G225" i="1"/>
  <c r="I225" i="1" s="1"/>
  <c r="H225" i="1"/>
  <c r="C147" i="2" l="1"/>
  <c r="G146" i="2"/>
  <c r="H146" i="2" s="1"/>
  <c r="B147" i="2" s="1"/>
  <c r="M145" i="2"/>
  <c r="L145" i="2"/>
  <c r="E227" i="1"/>
  <c r="G226" i="1"/>
  <c r="I226" i="1" s="1"/>
  <c r="B226" i="1"/>
  <c r="D227" i="1"/>
  <c r="C226" i="1"/>
  <c r="F147" i="2" l="1"/>
  <c r="D147" i="2"/>
  <c r="E147" i="2" s="1"/>
  <c r="I147" i="2" s="1"/>
  <c r="J146" i="2"/>
  <c r="K146" i="2"/>
  <c r="L146" i="2" s="1"/>
  <c r="E228" i="1"/>
  <c r="B227" i="1"/>
  <c r="G227" i="1"/>
  <c r="I227" i="1" s="1"/>
  <c r="D228" i="1"/>
  <c r="C227" i="1"/>
  <c r="H226" i="1"/>
  <c r="H227" i="1" s="1"/>
  <c r="C148" i="2" l="1"/>
  <c r="G147" i="2"/>
  <c r="H147" i="2" s="1"/>
  <c r="B148" i="2" s="1"/>
  <c r="M146" i="2"/>
  <c r="C228" i="1"/>
  <c r="D229" i="1"/>
  <c r="E229" i="1"/>
  <c r="G228" i="1"/>
  <c r="I228" i="1" s="1"/>
  <c r="B228" i="1"/>
  <c r="F148" i="2" l="1"/>
  <c r="D148" i="2"/>
  <c r="J147" i="2"/>
  <c r="E148" i="2"/>
  <c r="I148" i="2" s="1"/>
  <c r="K147" i="2"/>
  <c r="M147" i="2" s="1"/>
  <c r="D230" i="1"/>
  <c r="C229" i="1"/>
  <c r="E230" i="1"/>
  <c r="G229" i="1"/>
  <c r="I229" i="1" s="1"/>
  <c r="B229" i="1"/>
  <c r="H228" i="1"/>
  <c r="C149" i="2" l="1"/>
  <c r="L147" i="2"/>
  <c r="G148" i="2"/>
  <c r="H148" i="2" s="1"/>
  <c r="B149" i="2" s="1"/>
  <c r="E231" i="1"/>
  <c r="G230" i="1"/>
  <c r="I230" i="1" s="1"/>
  <c r="B230" i="1"/>
  <c r="H229" i="1"/>
  <c r="C230" i="1"/>
  <c r="D231" i="1"/>
  <c r="D149" i="2" l="1"/>
  <c r="F149" i="2"/>
  <c r="G149" i="2" s="1"/>
  <c r="H149" i="2" s="1"/>
  <c r="B150" i="2" s="1"/>
  <c r="J148" i="2"/>
  <c r="E149" i="2"/>
  <c r="K148" i="2"/>
  <c r="C231" i="1"/>
  <c r="D232" i="1"/>
  <c r="B231" i="1"/>
  <c r="E232" i="1"/>
  <c r="G231" i="1"/>
  <c r="I231" i="1" s="1"/>
  <c r="H230" i="1"/>
  <c r="D150" i="2" l="1"/>
  <c r="F150" i="2"/>
  <c r="I149" i="2"/>
  <c r="M148" i="2"/>
  <c r="L148" i="2"/>
  <c r="C232" i="1"/>
  <c r="D233" i="1"/>
  <c r="E233" i="1"/>
  <c r="G232" i="1"/>
  <c r="I232" i="1" s="1"/>
  <c r="B232" i="1"/>
  <c r="H231" i="1"/>
  <c r="J149" i="2" l="1"/>
  <c r="C150" i="2"/>
  <c r="E150" i="2" s="1"/>
  <c r="I150" i="2" s="1"/>
  <c r="K149" i="2"/>
  <c r="L149" i="2" s="1"/>
  <c r="E234" i="1"/>
  <c r="G233" i="1"/>
  <c r="I233" i="1" s="1"/>
  <c r="B233" i="1"/>
  <c r="D234" i="1"/>
  <c r="C233" i="1"/>
  <c r="H232" i="1"/>
  <c r="H233" i="1" s="1"/>
  <c r="C151" i="2" l="1"/>
  <c r="M149" i="2"/>
  <c r="G150" i="2"/>
  <c r="H150" i="2" s="1"/>
  <c r="B151" i="2" s="1"/>
  <c r="C234" i="1"/>
  <c r="D235" i="1"/>
  <c r="E235" i="1"/>
  <c r="G234" i="1"/>
  <c r="I234" i="1" s="1"/>
  <c r="B234" i="1"/>
  <c r="J150" i="2" l="1"/>
  <c r="D151" i="2"/>
  <c r="F151" i="2"/>
  <c r="G151" i="2" s="1"/>
  <c r="H151" i="2" s="1"/>
  <c r="B152" i="2" s="1"/>
  <c r="E151" i="2"/>
  <c r="K150" i="2"/>
  <c r="L150" i="2" s="1"/>
  <c r="B235" i="1"/>
  <c r="G235" i="1"/>
  <c r="I235" i="1" s="1"/>
  <c r="E236" i="1"/>
  <c r="C235" i="1"/>
  <c r="D236" i="1"/>
  <c r="H234" i="1"/>
  <c r="H235" i="1" s="1"/>
  <c r="F152" i="2" l="1"/>
  <c r="D152" i="2"/>
  <c r="I151" i="2"/>
  <c r="M150" i="2"/>
  <c r="C236" i="1"/>
  <c r="D237" i="1"/>
  <c r="E237" i="1"/>
  <c r="G236" i="1"/>
  <c r="I236" i="1" s="1"/>
  <c r="B236" i="1"/>
  <c r="H236" i="1"/>
  <c r="K151" i="2" l="1"/>
  <c r="M151" i="2" s="1"/>
  <c r="J151" i="2"/>
  <c r="C152" i="2"/>
  <c r="E152" i="2" s="1"/>
  <c r="I152" i="2" s="1"/>
  <c r="G152" i="2"/>
  <c r="H152" i="2" s="1"/>
  <c r="B153" i="2" s="1"/>
  <c r="E238" i="1"/>
  <c r="G237" i="1"/>
  <c r="I237" i="1" s="1"/>
  <c r="B237" i="1"/>
  <c r="D238" i="1"/>
  <c r="C237" i="1"/>
  <c r="D153" i="2" l="1"/>
  <c r="F153" i="2"/>
  <c r="G153" i="2" s="1"/>
  <c r="H153" i="2" s="1"/>
  <c r="B154" i="2" s="1"/>
  <c r="K152" i="2"/>
  <c r="M152" i="2" s="1"/>
  <c r="C153" i="2"/>
  <c r="E153" i="2" s="1"/>
  <c r="I153" i="2" s="1"/>
  <c r="J152" i="2"/>
  <c r="L151" i="2"/>
  <c r="C238" i="1"/>
  <c r="D239" i="1"/>
  <c r="E239" i="1"/>
  <c r="G238" i="1"/>
  <c r="I238" i="1" s="1"/>
  <c r="B238" i="1"/>
  <c r="H237" i="1"/>
  <c r="D154" i="2" l="1"/>
  <c r="F154" i="2"/>
  <c r="J153" i="2"/>
  <c r="C154" i="2"/>
  <c r="E154" i="2" s="1"/>
  <c r="I154" i="2" s="1"/>
  <c r="K153" i="2"/>
  <c r="M153" i="2" s="1"/>
  <c r="L152" i="2"/>
  <c r="H238" i="1"/>
  <c r="C239" i="1"/>
  <c r="D240" i="1"/>
  <c r="B239" i="1"/>
  <c r="G239" i="1"/>
  <c r="I239" i="1" s="1"/>
  <c r="E240" i="1"/>
  <c r="G154" i="2" l="1"/>
  <c r="H154" i="2" s="1"/>
  <c r="B155" i="2" s="1"/>
  <c r="K154" i="2"/>
  <c r="L154" i="2" s="1"/>
  <c r="J154" i="2"/>
  <c r="C155" i="2"/>
  <c r="L153" i="2"/>
  <c r="E241" i="1"/>
  <c r="G240" i="1"/>
  <c r="I240" i="1" s="1"/>
  <c r="B240" i="1"/>
  <c r="C240" i="1"/>
  <c r="D241" i="1"/>
  <c r="H239" i="1"/>
  <c r="D155" i="2" l="1"/>
  <c r="E155" i="2" s="1"/>
  <c r="I155" i="2" s="1"/>
  <c r="F155" i="2"/>
  <c r="M154" i="2"/>
  <c r="D242" i="1"/>
  <c r="C241" i="1"/>
  <c r="E242" i="1"/>
  <c r="G241" i="1"/>
  <c r="I241" i="1" s="1"/>
  <c r="B241" i="1"/>
  <c r="H240" i="1"/>
  <c r="C156" i="2" l="1"/>
  <c r="G155" i="2"/>
  <c r="H155" i="2" s="1"/>
  <c r="B156" i="2" s="1"/>
  <c r="E243" i="1"/>
  <c r="G242" i="1"/>
  <c r="I242" i="1" s="1"/>
  <c r="B242" i="1"/>
  <c r="H241" i="1"/>
  <c r="H242" i="1" s="1"/>
  <c r="C242" i="1"/>
  <c r="D243" i="1"/>
  <c r="F156" i="2" l="1"/>
  <c r="D156" i="2"/>
  <c r="E156" i="2"/>
  <c r="I156" i="2" s="1"/>
  <c r="J155" i="2"/>
  <c r="K155" i="2"/>
  <c r="C243" i="1"/>
  <c r="D244" i="1"/>
  <c r="B243" i="1"/>
  <c r="G243" i="1"/>
  <c r="I243" i="1" s="1"/>
  <c r="E244" i="1"/>
  <c r="L155" i="2" l="1"/>
  <c r="M155" i="2"/>
  <c r="C157" i="2"/>
  <c r="G156" i="2"/>
  <c r="H156" i="2" s="1"/>
  <c r="B157" i="2" s="1"/>
  <c r="E245" i="1"/>
  <c r="G244" i="1"/>
  <c r="I244" i="1" s="1"/>
  <c r="B244" i="1"/>
  <c r="C244" i="1"/>
  <c r="D245" i="1"/>
  <c r="H243" i="1"/>
  <c r="D157" i="2" l="1"/>
  <c r="F157" i="2"/>
  <c r="G157" i="2" s="1"/>
  <c r="H157" i="2" s="1"/>
  <c r="B158" i="2" s="1"/>
  <c r="J156" i="2"/>
  <c r="E157" i="2"/>
  <c r="I157" i="2" s="1"/>
  <c r="K156" i="2"/>
  <c r="M156" i="2"/>
  <c r="L156" i="2"/>
  <c r="D246" i="1"/>
  <c r="C245" i="1"/>
  <c r="E246" i="1"/>
  <c r="G245" i="1"/>
  <c r="I245" i="1" s="1"/>
  <c r="B245" i="1"/>
  <c r="H244" i="1"/>
  <c r="F158" i="2" l="1"/>
  <c r="D158" i="2"/>
  <c r="J157" i="2"/>
  <c r="C158" i="2"/>
  <c r="E158" i="2" s="1"/>
  <c r="I158" i="2" s="1"/>
  <c r="K157" i="2"/>
  <c r="M157" i="2" s="1"/>
  <c r="E247" i="1"/>
  <c r="G246" i="1"/>
  <c r="I246" i="1" s="1"/>
  <c r="B246" i="1"/>
  <c r="H245" i="1"/>
  <c r="C246" i="1"/>
  <c r="D247" i="1"/>
  <c r="C159" i="2" l="1"/>
  <c r="L157" i="2"/>
  <c r="G158" i="2"/>
  <c r="H158" i="2" s="1"/>
  <c r="B159" i="2" s="1"/>
  <c r="B247" i="1"/>
  <c r="E248" i="1"/>
  <c r="G247" i="1"/>
  <c r="I247" i="1" s="1"/>
  <c r="C247" i="1"/>
  <c r="D248" i="1"/>
  <c r="H246" i="1"/>
  <c r="H247" i="1" s="1"/>
  <c r="D159" i="2" l="1"/>
  <c r="F159" i="2"/>
  <c r="G159" i="2" s="1"/>
  <c r="H159" i="2" s="1"/>
  <c r="B160" i="2" s="1"/>
  <c r="E159" i="2"/>
  <c r="J158" i="2"/>
  <c r="K158" i="2"/>
  <c r="C248" i="1"/>
  <c r="D249" i="1"/>
  <c r="H248" i="1"/>
  <c r="E249" i="1"/>
  <c r="G248" i="1"/>
  <c r="I248" i="1" s="1"/>
  <c r="B248" i="1"/>
  <c r="D160" i="2" l="1"/>
  <c r="F160" i="2"/>
  <c r="L158" i="2"/>
  <c r="M158" i="2"/>
  <c r="I159" i="2"/>
  <c r="E250" i="1"/>
  <c r="G249" i="1"/>
  <c r="I249" i="1" s="1"/>
  <c r="B249" i="1"/>
  <c r="D250" i="1"/>
  <c r="C249" i="1"/>
  <c r="K159" i="2" l="1"/>
  <c r="M159" i="2" s="1"/>
  <c r="J159" i="2"/>
  <c r="C160" i="2"/>
  <c r="E160" i="2" s="1"/>
  <c r="I160" i="2" s="1"/>
  <c r="C250" i="1"/>
  <c r="D251" i="1"/>
  <c r="E251" i="1"/>
  <c r="G250" i="1"/>
  <c r="I250" i="1" s="1"/>
  <c r="B250" i="1"/>
  <c r="H249" i="1"/>
  <c r="H250" i="1" s="1"/>
  <c r="C161" i="2" l="1"/>
  <c r="G160" i="2"/>
  <c r="H160" i="2" s="1"/>
  <c r="B161" i="2" s="1"/>
  <c r="L159" i="2"/>
  <c r="B251" i="1"/>
  <c r="E252" i="1"/>
  <c r="G251" i="1"/>
  <c r="I251" i="1" s="1"/>
  <c r="H251" i="1"/>
  <c r="C251" i="1"/>
  <c r="D252" i="1"/>
  <c r="F161" i="2" l="1"/>
  <c r="D161" i="2"/>
  <c r="E161" i="2" s="1"/>
  <c r="I161" i="2" s="1"/>
  <c r="J160" i="2"/>
  <c r="K160" i="2"/>
  <c r="E253" i="1"/>
  <c r="G252" i="1"/>
  <c r="I252" i="1" s="1"/>
  <c r="B252" i="1"/>
  <c r="C252" i="1"/>
  <c r="D253" i="1"/>
  <c r="C162" i="2" l="1"/>
  <c r="M160" i="2"/>
  <c r="L160" i="2"/>
  <c r="G161" i="2"/>
  <c r="H161" i="2" s="1"/>
  <c r="B162" i="2" s="1"/>
  <c r="D254" i="1"/>
  <c r="C253" i="1"/>
  <c r="E254" i="1"/>
  <c r="G253" i="1"/>
  <c r="I253" i="1" s="1"/>
  <c r="B253" i="1"/>
  <c r="H252" i="1"/>
  <c r="F162" i="2" l="1"/>
  <c r="D162" i="2"/>
  <c r="K161" i="2"/>
  <c r="M161" i="2" s="1"/>
  <c r="E162" i="2"/>
  <c r="I162" i="2" s="1"/>
  <c r="J161" i="2"/>
  <c r="H253" i="1"/>
  <c r="E255" i="1"/>
  <c r="G254" i="1"/>
  <c r="I254" i="1" s="1"/>
  <c r="B254" i="1"/>
  <c r="C254" i="1"/>
  <c r="D255" i="1"/>
  <c r="L161" i="2" l="1"/>
  <c r="C163" i="2"/>
  <c r="G162" i="2"/>
  <c r="H162" i="2" s="1"/>
  <c r="B163" i="2" s="1"/>
  <c r="C255" i="1"/>
  <c r="D256" i="1"/>
  <c r="B255" i="1"/>
  <c r="E256" i="1"/>
  <c r="G255" i="1"/>
  <c r="I255" i="1" s="1"/>
  <c r="H254" i="1"/>
  <c r="H255" i="1" s="1"/>
  <c r="J162" i="2" l="1"/>
  <c r="K162" i="2"/>
  <c r="F163" i="2"/>
  <c r="D163" i="2"/>
  <c r="E163" i="2" s="1"/>
  <c r="I163" i="2" s="1"/>
  <c r="E257" i="1"/>
  <c r="G256" i="1"/>
  <c r="I256" i="1" s="1"/>
  <c r="B256" i="1"/>
  <c r="C256" i="1"/>
  <c r="D257" i="1"/>
  <c r="C164" i="2" l="1"/>
  <c r="G163" i="2"/>
  <c r="H163" i="2" s="1"/>
  <c r="B164" i="2" s="1"/>
  <c r="L162" i="2"/>
  <c r="M162" i="2"/>
  <c r="D258" i="1"/>
  <c r="C257" i="1"/>
  <c r="E258" i="1"/>
  <c r="G257" i="1"/>
  <c r="I257" i="1" s="1"/>
  <c r="B257" i="1"/>
  <c r="H256" i="1"/>
  <c r="H257" i="1" s="1"/>
  <c r="D164" i="2" l="1"/>
  <c r="E164" i="2" s="1"/>
  <c r="I164" i="2" s="1"/>
  <c r="F164" i="2"/>
  <c r="J163" i="2"/>
  <c r="K163" i="2"/>
  <c r="M163" i="2" s="1"/>
  <c r="E259" i="1"/>
  <c r="G258" i="1"/>
  <c r="I258" i="1" s="1"/>
  <c r="B258" i="1"/>
  <c r="C258" i="1"/>
  <c r="D259" i="1"/>
  <c r="C165" i="2" l="1"/>
  <c r="G164" i="2"/>
  <c r="H164" i="2" s="1"/>
  <c r="B165" i="2" s="1"/>
  <c r="L163" i="2"/>
  <c r="C259" i="1"/>
  <c r="D260" i="1"/>
  <c r="B259" i="1"/>
  <c r="E260" i="1"/>
  <c r="G259" i="1"/>
  <c r="I259" i="1" s="1"/>
  <c r="H258" i="1"/>
  <c r="F165" i="2" l="1"/>
  <c r="D165" i="2"/>
  <c r="J164" i="2"/>
  <c r="E165" i="2"/>
  <c r="I165" i="2" s="1"/>
  <c r="K164" i="2"/>
  <c r="H259" i="1"/>
  <c r="E261" i="1"/>
  <c r="G260" i="1"/>
  <c r="I260" i="1" s="1"/>
  <c r="B260" i="1"/>
  <c r="H260" i="1"/>
  <c r="C260" i="1"/>
  <c r="D261" i="1"/>
  <c r="M164" i="2" l="1"/>
  <c r="L164" i="2"/>
  <c r="C166" i="2"/>
  <c r="G165" i="2"/>
  <c r="H165" i="2" s="1"/>
  <c r="B166" i="2" s="1"/>
  <c r="D262" i="1"/>
  <c r="C261" i="1"/>
  <c r="E262" i="1"/>
  <c r="G261" i="1"/>
  <c r="I261" i="1" s="1"/>
  <c r="B261" i="1"/>
  <c r="H261" i="1"/>
  <c r="D166" i="2" l="1"/>
  <c r="F166" i="2"/>
  <c r="E166" i="2"/>
  <c r="I166" i="2" s="1"/>
  <c r="J165" i="2"/>
  <c r="K165" i="2"/>
  <c r="M165" i="2"/>
  <c r="L165" i="2"/>
  <c r="E263" i="1"/>
  <c r="G262" i="1"/>
  <c r="I262" i="1" s="1"/>
  <c r="B262" i="1"/>
  <c r="C262" i="1"/>
  <c r="D263" i="1"/>
  <c r="C167" i="2" l="1"/>
  <c r="G166" i="2"/>
  <c r="H166" i="2" s="1"/>
  <c r="B167" i="2" s="1"/>
  <c r="C263" i="1"/>
  <c r="D264" i="1"/>
  <c r="B263" i="1"/>
  <c r="E264" i="1"/>
  <c r="G263" i="1"/>
  <c r="I263" i="1" s="1"/>
  <c r="H262" i="1"/>
  <c r="F167" i="2" l="1"/>
  <c r="D167" i="2"/>
  <c r="J166" i="2"/>
  <c r="K166" i="2"/>
  <c r="E167" i="2"/>
  <c r="I167" i="2" s="1"/>
  <c r="C264" i="1"/>
  <c r="D265" i="1"/>
  <c r="E265" i="1"/>
  <c r="G264" i="1"/>
  <c r="I264" i="1" s="1"/>
  <c r="B264" i="1"/>
  <c r="H263" i="1"/>
  <c r="C168" i="2" l="1"/>
  <c r="L166" i="2"/>
  <c r="M166" i="2"/>
  <c r="G167" i="2"/>
  <c r="H167" i="2" s="1"/>
  <c r="B168" i="2" s="1"/>
  <c r="E266" i="1"/>
  <c r="G265" i="1"/>
  <c r="I265" i="1" s="1"/>
  <c r="B265" i="1"/>
  <c r="H264" i="1"/>
  <c r="D266" i="1"/>
  <c r="C265" i="1"/>
  <c r="D168" i="2" l="1"/>
  <c r="F168" i="2"/>
  <c r="J167" i="2"/>
  <c r="E168" i="2"/>
  <c r="I168" i="2" s="1"/>
  <c r="K167" i="2"/>
  <c r="L167" i="2" s="1"/>
  <c r="C266" i="1"/>
  <c r="D267" i="1"/>
  <c r="E267" i="1"/>
  <c r="G266" i="1"/>
  <c r="I266" i="1" s="1"/>
  <c r="B266" i="1"/>
  <c r="H265" i="1"/>
  <c r="C169" i="2" l="1"/>
  <c r="M167" i="2"/>
  <c r="G168" i="2"/>
  <c r="H168" i="2" s="1"/>
  <c r="B169" i="2" s="1"/>
  <c r="B267" i="1"/>
  <c r="G267" i="1"/>
  <c r="I267" i="1" s="1"/>
  <c r="E268" i="1"/>
  <c r="C267" i="1"/>
  <c r="D268" i="1"/>
  <c r="H266" i="1"/>
  <c r="H267" i="1" s="1"/>
  <c r="F169" i="2" l="1"/>
  <c r="D169" i="2"/>
  <c r="E169" i="2" s="1"/>
  <c r="I169" i="2" s="1"/>
  <c r="J168" i="2"/>
  <c r="K168" i="2"/>
  <c r="M168" i="2" s="1"/>
  <c r="E269" i="1"/>
  <c r="G268" i="1"/>
  <c r="I268" i="1" s="1"/>
  <c r="B268" i="1"/>
  <c r="H268" i="1"/>
  <c r="C268" i="1"/>
  <c r="D269" i="1"/>
  <c r="C170" i="2" l="1"/>
  <c r="L168" i="2"/>
  <c r="G169" i="2"/>
  <c r="H169" i="2" s="1"/>
  <c r="B170" i="2" s="1"/>
  <c r="D270" i="1"/>
  <c r="C269" i="1"/>
  <c r="E270" i="1"/>
  <c r="G269" i="1"/>
  <c r="I269" i="1" s="1"/>
  <c r="B269" i="1"/>
  <c r="F170" i="2" l="1"/>
  <c r="D170" i="2"/>
  <c r="K169" i="2"/>
  <c r="J169" i="2"/>
  <c r="E170" i="2"/>
  <c r="I170" i="2" s="1"/>
  <c r="E271" i="1"/>
  <c r="G270" i="1"/>
  <c r="I270" i="1" s="1"/>
  <c r="B270" i="1"/>
  <c r="C270" i="1"/>
  <c r="D271" i="1"/>
  <c r="H269" i="1"/>
  <c r="C171" i="2" l="1"/>
  <c r="M169" i="2"/>
  <c r="L169" i="2"/>
  <c r="G170" i="2"/>
  <c r="H170" i="2" s="1"/>
  <c r="B171" i="2" s="1"/>
  <c r="C271" i="1"/>
  <c r="D272" i="1"/>
  <c r="B271" i="1"/>
  <c r="G271" i="1"/>
  <c r="I271" i="1" s="1"/>
  <c r="E272" i="1"/>
  <c r="H270" i="1"/>
  <c r="F171" i="2" l="1"/>
  <c r="D171" i="2"/>
  <c r="E171" i="2"/>
  <c r="I171" i="2" s="1"/>
  <c r="J170" i="2"/>
  <c r="K170" i="2"/>
  <c r="M170" i="2" s="1"/>
  <c r="E273" i="1"/>
  <c r="G272" i="1"/>
  <c r="I272" i="1" s="1"/>
  <c r="B272" i="1"/>
  <c r="C272" i="1"/>
  <c r="D273" i="1"/>
  <c r="H271" i="1"/>
  <c r="H272" i="1" s="1"/>
  <c r="C172" i="2" l="1"/>
  <c r="L170" i="2"/>
  <c r="G171" i="2"/>
  <c r="H171" i="2" s="1"/>
  <c r="B172" i="2" s="1"/>
  <c r="D274" i="1"/>
  <c r="C273" i="1"/>
  <c r="E274" i="1"/>
  <c r="G273" i="1"/>
  <c r="I273" i="1" s="1"/>
  <c r="B273" i="1"/>
  <c r="J171" i="2" l="1"/>
  <c r="K171" i="2"/>
  <c r="F172" i="2"/>
  <c r="D172" i="2"/>
  <c r="E172" i="2" s="1"/>
  <c r="I172" i="2" s="1"/>
  <c r="E275" i="1"/>
  <c r="G274" i="1"/>
  <c r="I274" i="1" s="1"/>
  <c r="B274" i="1"/>
  <c r="H273" i="1"/>
  <c r="C274" i="1"/>
  <c r="D275" i="1"/>
  <c r="C173" i="2" l="1"/>
  <c r="G172" i="2"/>
  <c r="H172" i="2" s="1"/>
  <c r="B173" i="2" s="1"/>
  <c r="M171" i="2"/>
  <c r="L171" i="2"/>
  <c r="B275" i="1"/>
  <c r="G275" i="1"/>
  <c r="I275" i="1" s="1"/>
  <c r="E276" i="1"/>
  <c r="C275" i="1"/>
  <c r="D276" i="1"/>
  <c r="H274" i="1"/>
  <c r="H275" i="1" s="1"/>
  <c r="D173" i="2" l="1"/>
  <c r="E173" i="2" s="1"/>
  <c r="I173" i="2" s="1"/>
  <c r="F173" i="2"/>
  <c r="J172" i="2"/>
  <c r="K172" i="2"/>
  <c r="M172" i="2" s="1"/>
  <c r="C276" i="1"/>
  <c r="D277" i="1"/>
  <c r="E277" i="1"/>
  <c r="G276" i="1"/>
  <c r="I276" i="1" s="1"/>
  <c r="B276" i="1"/>
  <c r="C174" i="2" l="1"/>
  <c r="G173" i="2"/>
  <c r="H173" i="2" s="1"/>
  <c r="B174" i="2" s="1"/>
  <c r="L172" i="2"/>
  <c r="D278" i="1"/>
  <c r="C277" i="1"/>
  <c r="E278" i="1"/>
  <c r="G277" i="1"/>
  <c r="I277" i="1" s="1"/>
  <c r="B277" i="1"/>
  <c r="H276" i="1"/>
  <c r="F174" i="2" l="1"/>
  <c r="D174" i="2"/>
  <c r="K173" i="2"/>
  <c r="E174" i="2"/>
  <c r="I174" i="2" s="1"/>
  <c r="J173" i="2"/>
  <c r="E279" i="1"/>
  <c r="G278" i="1"/>
  <c r="I278" i="1" s="1"/>
  <c r="B278" i="1"/>
  <c r="C278" i="1"/>
  <c r="D279" i="1"/>
  <c r="H277" i="1"/>
  <c r="M173" i="2" l="1"/>
  <c r="L173" i="2"/>
  <c r="G174" i="2"/>
  <c r="H174" i="2" s="1"/>
  <c r="B175" i="2" s="1"/>
  <c r="C175" i="2"/>
  <c r="D280" i="1"/>
  <c r="C279" i="1"/>
  <c r="E280" i="1"/>
  <c r="B279" i="1"/>
  <c r="G279" i="1"/>
  <c r="I279" i="1" s="1"/>
  <c r="H278" i="1"/>
  <c r="D175" i="2" l="1"/>
  <c r="E175" i="2" s="1"/>
  <c r="I175" i="2" s="1"/>
  <c r="F175" i="2"/>
  <c r="K174" i="2"/>
  <c r="J174" i="2"/>
  <c r="L174" i="2" s="1"/>
  <c r="M174" i="2"/>
  <c r="B280" i="1"/>
  <c r="E281" i="1"/>
  <c r="G280" i="1"/>
  <c r="I280" i="1" s="1"/>
  <c r="H279" i="1"/>
  <c r="D281" i="1"/>
  <c r="C280" i="1"/>
  <c r="C176" i="2" l="1"/>
  <c r="G175" i="2"/>
  <c r="H175" i="2" s="1"/>
  <c r="B176" i="2" s="1"/>
  <c r="C281" i="1"/>
  <c r="D282" i="1"/>
  <c r="E282" i="1"/>
  <c r="G281" i="1"/>
  <c r="I281" i="1" s="1"/>
  <c r="B281" i="1"/>
  <c r="H280" i="1"/>
  <c r="J175" i="2" l="1"/>
  <c r="D176" i="2"/>
  <c r="E176" i="2" s="1"/>
  <c r="I176" i="2" s="1"/>
  <c r="F176" i="2"/>
  <c r="K175" i="2"/>
  <c r="E283" i="1"/>
  <c r="G282" i="1"/>
  <c r="I282" i="1" s="1"/>
  <c r="B282" i="1"/>
  <c r="D283" i="1"/>
  <c r="C282" i="1"/>
  <c r="H281" i="1"/>
  <c r="C177" i="2" l="1"/>
  <c r="M175" i="2"/>
  <c r="L175" i="2"/>
  <c r="G176" i="2"/>
  <c r="H176" i="2" s="1"/>
  <c r="B177" i="2" s="1"/>
  <c r="C283" i="1"/>
  <c r="D284" i="1"/>
  <c r="E284" i="1"/>
  <c r="G283" i="1"/>
  <c r="I283" i="1" s="1"/>
  <c r="B283" i="1"/>
  <c r="H282" i="1"/>
  <c r="F177" i="2" l="1"/>
  <c r="D177" i="2"/>
  <c r="E177" i="2" s="1"/>
  <c r="I177" i="2" s="1"/>
  <c r="J176" i="2"/>
  <c r="K176" i="2"/>
  <c r="L176" i="2" s="1"/>
  <c r="C284" i="1"/>
  <c r="D285" i="1"/>
  <c r="B284" i="1"/>
  <c r="E285" i="1"/>
  <c r="G284" i="1"/>
  <c r="I284" i="1" s="1"/>
  <c r="H283" i="1"/>
  <c r="C178" i="2" l="1"/>
  <c r="M176" i="2"/>
  <c r="G177" i="2"/>
  <c r="H177" i="2" s="1"/>
  <c r="B178" i="2" s="1"/>
  <c r="E286" i="1"/>
  <c r="G285" i="1"/>
  <c r="I285" i="1" s="1"/>
  <c r="B285" i="1"/>
  <c r="C285" i="1"/>
  <c r="D286" i="1"/>
  <c r="H284" i="1"/>
  <c r="D178" i="2" l="1"/>
  <c r="F178" i="2"/>
  <c r="K177" i="2"/>
  <c r="M177" i="2" s="1"/>
  <c r="E178" i="2"/>
  <c r="I178" i="2" s="1"/>
  <c r="J177" i="2"/>
  <c r="L177" i="2" s="1"/>
  <c r="D287" i="1"/>
  <c r="C286" i="1"/>
  <c r="E287" i="1"/>
  <c r="G286" i="1"/>
  <c r="I286" i="1" s="1"/>
  <c r="B286" i="1"/>
  <c r="H285" i="1"/>
  <c r="H286" i="1" s="1"/>
  <c r="C179" i="2" l="1"/>
  <c r="G178" i="2"/>
  <c r="H178" i="2" s="1"/>
  <c r="B179" i="2" s="1"/>
  <c r="E288" i="1"/>
  <c r="G287" i="1"/>
  <c r="I287" i="1" s="1"/>
  <c r="B287" i="1"/>
  <c r="C287" i="1"/>
  <c r="D288" i="1"/>
  <c r="D179" i="2" l="1"/>
  <c r="F179" i="2"/>
  <c r="E179" i="2"/>
  <c r="I179" i="2" s="1"/>
  <c r="K178" i="2"/>
  <c r="J178" i="2"/>
  <c r="C288" i="1"/>
  <c r="D289" i="1"/>
  <c r="E289" i="1"/>
  <c r="G288" i="1"/>
  <c r="I288" i="1" s="1"/>
  <c r="B288" i="1"/>
  <c r="H287" i="1"/>
  <c r="H288" i="1" s="1"/>
  <c r="L178" i="2" l="1"/>
  <c r="M178" i="2"/>
  <c r="C180" i="2"/>
  <c r="G179" i="2"/>
  <c r="H179" i="2" s="1"/>
  <c r="B180" i="2" s="1"/>
  <c r="C289" i="1"/>
  <c r="D290" i="1"/>
  <c r="E290" i="1"/>
  <c r="G289" i="1"/>
  <c r="I289" i="1" s="1"/>
  <c r="B289" i="1"/>
  <c r="J179" i="2" l="1"/>
  <c r="K179" i="2"/>
  <c r="F180" i="2"/>
  <c r="D180" i="2"/>
  <c r="E180" i="2" s="1"/>
  <c r="I180" i="2" s="1"/>
  <c r="M179" i="2"/>
  <c r="L179" i="2"/>
  <c r="D291" i="1"/>
  <c r="C290" i="1"/>
  <c r="E291" i="1"/>
  <c r="G290" i="1"/>
  <c r="I290" i="1" s="1"/>
  <c r="B290" i="1"/>
  <c r="H289" i="1"/>
  <c r="C181" i="2" l="1"/>
  <c r="G180" i="2"/>
  <c r="H180" i="2" s="1"/>
  <c r="B181" i="2" s="1"/>
  <c r="E292" i="1"/>
  <c r="G291" i="1"/>
  <c r="I291" i="1" s="1"/>
  <c r="B291" i="1"/>
  <c r="C291" i="1"/>
  <c r="D292" i="1"/>
  <c r="H290" i="1"/>
  <c r="H291" i="1" s="1"/>
  <c r="D181" i="2" l="1"/>
  <c r="F181" i="2"/>
  <c r="J180" i="2"/>
  <c r="E181" i="2"/>
  <c r="I181" i="2" s="1"/>
  <c r="K180" i="2"/>
  <c r="C292" i="1"/>
  <c r="D293" i="1"/>
  <c r="E293" i="1"/>
  <c r="G292" i="1"/>
  <c r="I292" i="1" s="1"/>
  <c r="B292" i="1"/>
  <c r="C182" i="2" l="1"/>
  <c r="G181" i="2"/>
  <c r="H181" i="2" s="1"/>
  <c r="B182" i="2" s="1"/>
  <c r="M180" i="2"/>
  <c r="L180" i="2"/>
  <c r="E294" i="1"/>
  <c r="G293" i="1"/>
  <c r="I293" i="1" s="1"/>
  <c r="B293" i="1"/>
  <c r="C293" i="1"/>
  <c r="D294" i="1"/>
  <c r="H292" i="1"/>
  <c r="K181" i="2" l="1"/>
  <c r="M181" i="2" s="1"/>
  <c r="D182" i="2"/>
  <c r="F182" i="2"/>
  <c r="E182" i="2"/>
  <c r="I182" i="2" s="1"/>
  <c r="J181" i="2"/>
  <c r="D295" i="1"/>
  <c r="C294" i="1"/>
  <c r="E295" i="1"/>
  <c r="G294" i="1"/>
  <c r="I294" i="1" s="1"/>
  <c r="B294" i="1"/>
  <c r="H293" i="1"/>
  <c r="G182" i="2" l="1"/>
  <c r="H182" i="2" s="1"/>
  <c r="B183" i="2" s="1"/>
  <c r="C183" i="2"/>
  <c r="L181" i="2"/>
  <c r="E296" i="1"/>
  <c r="G295" i="1"/>
  <c r="I295" i="1" s="1"/>
  <c r="B295" i="1"/>
  <c r="C295" i="1"/>
  <c r="D296" i="1"/>
  <c r="H294" i="1"/>
  <c r="H295" i="1" s="1"/>
  <c r="J182" i="2" l="1"/>
  <c r="K182" i="2"/>
  <c r="F183" i="2"/>
  <c r="D183" i="2"/>
  <c r="E183" i="2" s="1"/>
  <c r="I183" i="2" s="1"/>
  <c r="C296" i="1"/>
  <c r="D297" i="1"/>
  <c r="G296" i="1"/>
  <c r="I296" i="1" s="1"/>
  <c r="B296" i="1"/>
  <c r="E297" i="1"/>
  <c r="C184" i="2" l="1"/>
  <c r="G183" i="2"/>
  <c r="H183" i="2" s="1"/>
  <c r="B184" i="2" s="1"/>
  <c r="L182" i="2"/>
  <c r="M182" i="2"/>
  <c r="C297" i="1"/>
  <c r="D298" i="1"/>
  <c r="E298" i="1"/>
  <c r="G297" i="1"/>
  <c r="I297" i="1" s="1"/>
  <c r="B297" i="1"/>
  <c r="H296" i="1"/>
  <c r="F184" i="2" l="1"/>
  <c r="G184" i="2" s="1"/>
  <c r="H184" i="2" s="1"/>
  <c r="B185" i="2" s="1"/>
  <c r="D184" i="2"/>
  <c r="E184" i="2"/>
  <c r="I184" i="2" s="1"/>
  <c r="J183" i="2"/>
  <c r="K183" i="2"/>
  <c r="M183" i="2" s="1"/>
  <c r="E299" i="1"/>
  <c r="G298" i="1"/>
  <c r="I298" i="1" s="1"/>
  <c r="B298" i="1"/>
  <c r="C298" i="1"/>
  <c r="D299" i="1"/>
  <c r="H297" i="1"/>
  <c r="D185" i="2" l="1"/>
  <c r="F185" i="2"/>
  <c r="K184" i="2"/>
  <c r="M184" i="2" s="1"/>
  <c r="C185" i="2"/>
  <c r="E185" i="2" s="1"/>
  <c r="I185" i="2" s="1"/>
  <c r="J184" i="2"/>
  <c r="L183" i="2"/>
  <c r="C299" i="1"/>
  <c r="D300" i="1"/>
  <c r="E300" i="1"/>
  <c r="G299" i="1"/>
  <c r="I299" i="1" s="1"/>
  <c r="B299" i="1"/>
  <c r="H298" i="1"/>
  <c r="C186" i="2" l="1"/>
  <c r="G185" i="2"/>
  <c r="H185" i="2" s="1"/>
  <c r="B186" i="2" s="1"/>
  <c r="L184" i="2"/>
  <c r="G300" i="1"/>
  <c r="I300" i="1" s="1"/>
  <c r="B300" i="1"/>
  <c r="E301" i="1"/>
  <c r="C300" i="1"/>
  <c r="D301" i="1"/>
  <c r="H299" i="1"/>
  <c r="H300" i="1" s="1"/>
  <c r="F186" i="2" l="1"/>
  <c r="D186" i="2"/>
  <c r="K185" i="2"/>
  <c r="E186" i="2"/>
  <c r="I186" i="2" s="1"/>
  <c r="J185" i="2"/>
  <c r="C301" i="1"/>
  <c r="D302" i="1"/>
  <c r="E302" i="1"/>
  <c r="G301" i="1"/>
  <c r="I301" i="1" s="1"/>
  <c r="B301" i="1"/>
  <c r="H301" i="1"/>
  <c r="C187" i="2" l="1"/>
  <c r="M185" i="2"/>
  <c r="L185" i="2"/>
  <c r="G186" i="2"/>
  <c r="H186" i="2" s="1"/>
  <c r="B187" i="2" s="1"/>
  <c r="C302" i="1"/>
  <c r="D303" i="1"/>
  <c r="E303" i="1"/>
  <c r="G302" i="1"/>
  <c r="I302" i="1" s="1"/>
  <c r="B302" i="1"/>
  <c r="D187" i="2" l="1"/>
  <c r="F187" i="2"/>
  <c r="E187" i="2"/>
  <c r="I187" i="2" s="1"/>
  <c r="J186" i="2"/>
  <c r="K186" i="2"/>
  <c r="L186" i="2" s="1"/>
  <c r="C303" i="1"/>
  <c r="D304" i="1"/>
  <c r="E304" i="1"/>
  <c r="G303" i="1"/>
  <c r="I303" i="1" s="1"/>
  <c r="B303" i="1"/>
  <c r="H302" i="1"/>
  <c r="M186" i="2" l="1"/>
  <c r="C188" i="2"/>
  <c r="G187" i="2"/>
  <c r="H187" i="2" s="1"/>
  <c r="B188" i="2" s="1"/>
  <c r="G304" i="1"/>
  <c r="I304" i="1" s="1"/>
  <c r="B304" i="1"/>
  <c r="E305" i="1"/>
  <c r="C304" i="1"/>
  <c r="D305" i="1"/>
  <c r="H303" i="1"/>
  <c r="F188" i="2" l="1"/>
  <c r="D188" i="2"/>
  <c r="K187" i="2"/>
  <c r="E188" i="2"/>
  <c r="I188" i="2" s="1"/>
  <c r="J187" i="2"/>
  <c r="M187" i="2"/>
  <c r="L187" i="2"/>
  <c r="C305" i="1"/>
  <c r="D306" i="1"/>
  <c r="E306" i="1"/>
  <c r="G305" i="1"/>
  <c r="I305" i="1" s="1"/>
  <c r="B305" i="1"/>
  <c r="H304" i="1"/>
  <c r="H305" i="1" s="1"/>
  <c r="G188" i="2" l="1"/>
  <c r="H188" i="2" s="1"/>
  <c r="B189" i="2" s="1"/>
  <c r="C189" i="2"/>
  <c r="C306" i="1"/>
  <c r="D307" i="1"/>
  <c r="E307" i="1"/>
  <c r="G306" i="1"/>
  <c r="I306" i="1" s="1"/>
  <c r="B306" i="1"/>
  <c r="J188" i="2" l="1"/>
  <c r="K188" i="2"/>
  <c r="D189" i="2"/>
  <c r="E189" i="2" s="1"/>
  <c r="I189" i="2" s="1"/>
  <c r="F189" i="2"/>
  <c r="E308" i="1"/>
  <c r="G307" i="1"/>
  <c r="I307" i="1" s="1"/>
  <c r="B307" i="1"/>
  <c r="C307" i="1"/>
  <c r="D308" i="1"/>
  <c r="H306" i="1"/>
  <c r="C190" i="2" l="1"/>
  <c r="G189" i="2"/>
  <c r="H189" i="2" s="1"/>
  <c r="B190" i="2" s="1"/>
  <c r="M188" i="2"/>
  <c r="L188" i="2"/>
  <c r="C308" i="1"/>
  <c r="D309" i="1"/>
  <c r="B308" i="1"/>
  <c r="E309" i="1"/>
  <c r="G308" i="1"/>
  <c r="I308" i="1" s="1"/>
  <c r="H307" i="1"/>
  <c r="K189" i="2" l="1"/>
  <c r="M189" i="2" s="1"/>
  <c r="F190" i="2"/>
  <c r="D190" i="2"/>
  <c r="E190" i="2" s="1"/>
  <c r="I190" i="2" s="1"/>
  <c r="J189" i="2"/>
  <c r="C309" i="1"/>
  <c r="D310" i="1"/>
  <c r="E310" i="1"/>
  <c r="G309" i="1"/>
  <c r="I309" i="1" s="1"/>
  <c r="B309" i="1"/>
  <c r="H308" i="1"/>
  <c r="C191" i="2" l="1"/>
  <c r="G190" i="2"/>
  <c r="H190" i="2" s="1"/>
  <c r="B191" i="2" s="1"/>
  <c r="L189" i="2"/>
  <c r="E311" i="1"/>
  <c r="G310" i="1"/>
  <c r="I310" i="1" s="1"/>
  <c r="B310" i="1"/>
  <c r="D311" i="1"/>
  <c r="C310" i="1"/>
  <c r="H309" i="1"/>
  <c r="D191" i="2" l="1"/>
  <c r="F191" i="2"/>
  <c r="J190" i="2"/>
  <c r="E191" i="2"/>
  <c r="I191" i="2" s="1"/>
  <c r="K190" i="2"/>
  <c r="D312" i="1"/>
  <c r="C311" i="1"/>
  <c r="E312" i="1"/>
  <c r="G311" i="1"/>
  <c r="I311" i="1" s="1"/>
  <c r="B311" i="1"/>
  <c r="H310" i="1"/>
  <c r="H311" i="1" s="1"/>
  <c r="C192" i="2" l="1"/>
  <c r="L190" i="2"/>
  <c r="M190" i="2"/>
  <c r="G191" i="2"/>
  <c r="H191" i="2" s="1"/>
  <c r="B192" i="2" s="1"/>
  <c r="B312" i="1"/>
  <c r="E313" i="1"/>
  <c r="G312" i="1"/>
  <c r="I312" i="1" s="1"/>
  <c r="H312" i="1"/>
  <c r="C312" i="1"/>
  <c r="D313" i="1"/>
  <c r="J191" i="2" l="1"/>
  <c r="D192" i="2"/>
  <c r="E192" i="2" s="1"/>
  <c r="I192" i="2" s="1"/>
  <c r="F192" i="2"/>
  <c r="K191" i="2"/>
  <c r="M191" i="2" s="1"/>
  <c r="C313" i="1"/>
  <c r="D314" i="1"/>
  <c r="B313" i="1"/>
  <c r="E314" i="1"/>
  <c r="G313" i="1"/>
  <c r="I313" i="1" s="1"/>
  <c r="H313" i="1"/>
  <c r="C193" i="2" l="1"/>
  <c r="G192" i="2"/>
  <c r="H192" i="2" s="1"/>
  <c r="B193" i="2" s="1"/>
  <c r="L191" i="2"/>
  <c r="E315" i="1"/>
  <c r="G314" i="1"/>
  <c r="I314" i="1" s="1"/>
  <c r="B314" i="1"/>
  <c r="D315" i="1"/>
  <c r="C314" i="1"/>
  <c r="H314" i="1"/>
  <c r="F193" i="2" l="1"/>
  <c r="D193" i="2"/>
  <c r="J192" i="2"/>
  <c r="E193" i="2"/>
  <c r="I193" i="2" s="1"/>
  <c r="K192" i="2"/>
  <c r="D316" i="1"/>
  <c r="C315" i="1"/>
  <c r="E316" i="1"/>
  <c r="G315" i="1"/>
  <c r="I315" i="1" s="1"/>
  <c r="B315" i="1"/>
  <c r="C194" i="2" l="1"/>
  <c r="M192" i="2"/>
  <c r="L192" i="2"/>
  <c r="G193" i="2"/>
  <c r="H193" i="2" s="1"/>
  <c r="B194" i="2" s="1"/>
  <c r="B316" i="1"/>
  <c r="G316" i="1"/>
  <c r="I316" i="1" s="1"/>
  <c r="E317" i="1"/>
  <c r="C316" i="1"/>
  <c r="D317" i="1"/>
  <c r="H315" i="1"/>
  <c r="K193" i="2" l="1"/>
  <c r="M193" i="2" s="1"/>
  <c r="F194" i="2"/>
  <c r="D194" i="2"/>
  <c r="E194" i="2" s="1"/>
  <c r="I194" i="2" s="1"/>
  <c r="J193" i="2"/>
  <c r="C317" i="1"/>
  <c r="D318" i="1"/>
  <c r="B317" i="1"/>
  <c r="E318" i="1"/>
  <c r="G317" i="1"/>
  <c r="I317" i="1" s="1"/>
  <c r="H316" i="1"/>
  <c r="C195" i="2" l="1"/>
  <c r="G194" i="2"/>
  <c r="H194" i="2" s="1"/>
  <c r="B195" i="2" s="1"/>
  <c r="L193" i="2"/>
  <c r="H317" i="1"/>
  <c r="E319" i="1"/>
  <c r="G318" i="1"/>
  <c r="I318" i="1" s="1"/>
  <c r="B318" i="1"/>
  <c r="D319" i="1"/>
  <c r="C318" i="1"/>
  <c r="H318" i="1"/>
  <c r="K194" i="2" l="1"/>
  <c r="F195" i="2"/>
  <c r="D195" i="2"/>
  <c r="E195" i="2" s="1"/>
  <c r="I195" i="2" s="1"/>
  <c r="J194" i="2"/>
  <c r="D320" i="1"/>
  <c r="C319" i="1"/>
  <c r="E320" i="1"/>
  <c r="G319" i="1"/>
  <c r="I319" i="1" s="1"/>
  <c r="B319" i="1"/>
  <c r="H319" i="1"/>
  <c r="C196" i="2" l="1"/>
  <c r="G195" i="2"/>
  <c r="H195" i="2" s="1"/>
  <c r="B196" i="2" s="1"/>
  <c r="M194" i="2"/>
  <c r="L194" i="2"/>
  <c r="B320" i="1"/>
  <c r="G320" i="1"/>
  <c r="I320" i="1" s="1"/>
  <c r="E321" i="1"/>
  <c r="C320" i="1"/>
  <c r="D321" i="1"/>
  <c r="D196" i="2" l="1"/>
  <c r="F196" i="2"/>
  <c r="G196" i="2" s="1"/>
  <c r="H196" i="2" s="1"/>
  <c r="B197" i="2" s="1"/>
  <c r="J195" i="2"/>
  <c r="E196" i="2"/>
  <c r="K195" i="2"/>
  <c r="M195" i="2" s="1"/>
  <c r="C321" i="1"/>
  <c r="D322" i="1"/>
  <c r="B321" i="1"/>
  <c r="E322" i="1"/>
  <c r="G321" i="1"/>
  <c r="I321" i="1" s="1"/>
  <c r="H320" i="1"/>
  <c r="D197" i="2" l="1"/>
  <c r="F197" i="2"/>
  <c r="I196" i="2"/>
  <c r="L195" i="2"/>
  <c r="E323" i="1"/>
  <c r="G322" i="1"/>
  <c r="I322" i="1" s="1"/>
  <c r="B322" i="1"/>
  <c r="D323" i="1"/>
  <c r="C322" i="1"/>
  <c r="H321" i="1"/>
  <c r="K196" i="2" l="1"/>
  <c r="C197" i="2"/>
  <c r="E197" i="2" s="1"/>
  <c r="I197" i="2" s="1"/>
  <c r="J196" i="2"/>
  <c r="E324" i="1"/>
  <c r="G323" i="1"/>
  <c r="I323" i="1" s="1"/>
  <c r="B323" i="1"/>
  <c r="D324" i="1"/>
  <c r="C323" i="1"/>
  <c r="H322" i="1"/>
  <c r="H323" i="1" s="1"/>
  <c r="C198" i="2" l="1"/>
  <c r="M196" i="2"/>
  <c r="L196" i="2"/>
  <c r="G197" i="2"/>
  <c r="H197" i="2" s="1"/>
  <c r="B198" i="2" s="1"/>
  <c r="C324" i="1"/>
  <c r="D325" i="1"/>
  <c r="B324" i="1"/>
  <c r="E325" i="1"/>
  <c r="G324" i="1"/>
  <c r="I324" i="1" s="1"/>
  <c r="D198" i="2" l="1"/>
  <c r="E198" i="2" s="1"/>
  <c r="I198" i="2" s="1"/>
  <c r="F198" i="2"/>
  <c r="K197" i="2"/>
  <c r="M197" i="2" s="1"/>
  <c r="J197" i="2"/>
  <c r="B325" i="1"/>
  <c r="G325" i="1"/>
  <c r="I325" i="1" s="1"/>
  <c r="E326" i="1"/>
  <c r="C325" i="1"/>
  <c r="D326" i="1"/>
  <c r="H324" i="1"/>
  <c r="C199" i="2" l="1"/>
  <c r="G198" i="2"/>
  <c r="H198" i="2" s="1"/>
  <c r="B199" i="2" s="1"/>
  <c r="L197" i="2"/>
  <c r="C326" i="1"/>
  <c r="D327" i="1"/>
  <c r="E327" i="1"/>
  <c r="G326" i="1"/>
  <c r="I326" i="1" s="1"/>
  <c r="B326" i="1"/>
  <c r="H325" i="1"/>
  <c r="H326" i="1" s="1"/>
  <c r="D199" i="2" l="1"/>
  <c r="E199" i="2" s="1"/>
  <c r="I199" i="2" s="1"/>
  <c r="F199" i="2"/>
  <c r="J198" i="2"/>
  <c r="K198" i="2"/>
  <c r="D328" i="1"/>
  <c r="C327" i="1"/>
  <c r="B327" i="1"/>
  <c r="G327" i="1"/>
  <c r="I327" i="1" s="1"/>
  <c r="E328" i="1"/>
  <c r="C200" i="2" l="1"/>
  <c r="L198" i="2"/>
  <c r="M198" i="2"/>
  <c r="G199" i="2"/>
  <c r="H199" i="2" s="1"/>
  <c r="B200" i="2" s="1"/>
  <c r="E329" i="1"/>
  <c r="G328" i="1"/>
  <c r="I328" i="1" s="1"/>
  <c r="B328" i="1"/>
  <c r="C328" i="1"/>
  <c r="D329" i="1"/>
  <c r="H327" i="1"/>
  <c r="H328" i="1" s="1"/>
  <c r="K199" i="2" l="1"/>
  <c r="M199" i="2" s="1"/>
  <c r="F200" i="2"/>
  <c r="D200" i="2"/>
  <c r="E200" i="2" s="1"/>
  <c r="I200" i="2" s="1"/>
  <c r="J199" i="2"/>
  <c r="D330" i="1"/>
  <c r="C329" i="1"/>
  <c r="B329" i="1"/>
  <c r="G329" i="1"/>
  <c r="I329" i="1" s="1"/>
  <c r="E330" i="1"/>
  <c r="C201" i="2" l="1"/>
  <c r="G200" i="2"/>
  <c r="H200" i="2" s="1"/>
  <c r="B201" i="2" s="1"/>
  <c r="L199" i="2"/>
  <c r="E331" i="1"/>
  <c r="G330" i="1"/>
  <c r="I330" i="1" s="1"/>
  <c r="B330" i="1"/>
  <c r="H329" i="1"/>
  <c r="H330" i="1" s="1"/>
  <c r="C330" i="1"/>
  <c r="D331" i="1"/>
  <c r="J200" i="2" l="1"/>
  <c r="F201" i="2"/>
  <c r="D201" i="2"/>
  <c r="E201" i="2"/>
  <c r="I201" i="2" s="1"/>
  <c r="K200" i="2"/>
  <c r="D332" i="1"/>
  <c r="C331" i="1"/>
  <c r="E332" i="1"/>
  <c r="B331" i="1"/>
  <c r="G331" i="1"/>
  <c r="I331" i="1" s="1"/>
  <c r="C202" i="2" l="1"/>
  <c r="L200" i="2"/>
  <c r="M200" i="2"/>
  <c r="G201" i="2"/>
  <c r="H201" i="2" s="1"/>
  <c r="B202" i="2" s="1"/>
  <c r="E333" i="1"/>
  <c r="G332" i="1"/>
  <c r="I332" i="1" s="1"/>
  <c r="B332" i="1"/>
  <c r="H331" i="1"/>
  <c r="D333" i="1"/>
  <c r="C332" i="1"/>
  <c r="J201" i="2" l="1"/>
  <c r="F202" i="2"/>
  <c r="D202" i="2"/>
  <c r="E202" i="2" s="1"/>
  <c r="I202" i="2" s="1"/>
  <c r="K201" i="2"/>
  <c r="M201" i="2" s="1"/>
  <c r="D334" i="1"/>
  <c r="C333" i="1"/>
  <c r="B333" i="1"/>
  <c r="E334" i="1"/>
  <c r="G333" i="1"/>
  <c r="I333" i="1" s="1"/>
  <c r="H332" i="1"/>
  <c r="H333" i="1" s="1"/>
  <c r="C203" i="2" l="1"/>
  <c r="L201" i="2"/>
  <c r="G202" i="2"/>
  <c r="H202" i="2" s="1"/>
  <c r="B203" i="2" s="1"/>
  <c r="B334" i="1"/>
  <c r="E335" i="1"/>
  <c r="G334" i="1"/>
  <c r="I334" i="1" s="1"/>
  <c r="D335" i="1"/>
  <c r="C334" i="1"/>
  <c r="D203" i="2" l="1"/>
  <c r="F203" i="2"/>
  <c r="E203" i="2"/>
  <c r="I203" i="2" s="1"/>
  <c r="J202" i="2"/>
  <c r="K202" i="2"/>
  <c r="D336" i="1"/>
  <c r="C335" i="1"/>
  <c r="G335" i="1"/>
  <c r="I335" i="1" s="1"/>
  <c r="B335" i="1"/>
  <c r="E336" i="1"/>
  <c r="H334" i="1"/>
  <c r="M202" i="2" l="1"/>
  <c r="L202" i="2"/>
  <c r="C204" i="2"/>
  <c r="G203" i="2"/>
  <c r="H203" i="2" s="1"/>
  <c r="B204" i="2" s="1"/>
  <c r="B336" i="1"/>
  <c r="E337" i="1"/>
  <c r="G336" i="1"/>
  <c r="I336" i="1" s="1"/>
  <c r="H335" i="1"/>
  <c r="H336" i="1" s="1"/>
  <c r="D337" i="1"/>
  <c r="C336" i="1"/>
  <c r="J203" i="2" l="1"/>
  <c r="F204" i="2"/>
  <c r="D204" i="2"/>
  <c r="K203" i="2"/>
  <c r="E204" i="2"/>
  <c r="I204" i="2" s="1"/>
  <c r="M203" i="2"/>
  <c r="L203" i="2"/>
  <c r="C337" i="1"/>
  <c r="D338" i="1"/>
  <c r="B337" i="1"/>
  <c r="G337" i="1"/>
  <c r="I337" i="1" s="1"/>
  <c r="E338" i="1"/>
  <c r="H337" i="1"/>
  <c r="C205" i="2" l="1"/>
  <c r="G204" i="2"/>
  <c r="H204" i="2" s="1"/>
  <c r="B205" i="2" s="1"/>
  <c r="B338" i="1"/>
  <c r="E339" i="1"/>
  <c r="G338" i="1"/>
  <c r="I338" i="1" s="1"/>
  <c r="D339" i="1"/>
  <c r="C338" i="1"/>
  <c r="H338" i="1"/>
  <c r="D205" i="2" l="1"/>
  <c r="F205" i="2"/>
  <c r="J204" i="2"/>
  <c r="E205" i="2"/>
  <c r="I205" i="2" s="1"/>
  <c r="K204" i="2"/>
  <c r="D340" i="1"/>
  <c r="C339" i="1"/>
  <c r="G339" i="1"/>
  <c r="I339" i="1" s="1"/>
  <c r="B339" i="1"/>
  <c r="E340" i="1"/>
  <c r="H339" i="1"/>
  <c r="M204" i="2" l="1"/>
  <c r="L204" i="2"/>
  <c r="C206" i="2"/>
  <c r="G205" i="2"/>
  <c r="H205" i="2" s="1"/>
  <c r="B206" i="2" s="1"/>
  <c r="B340" i="1"/>
  <c r="E341" i="1"/>
  <c r="G340" i="1"/>
  <c r="I340" i="1" s="1"/>
  <c r="H340" i="1"/>
  <c r="D341" i="1"/>
  <c r="C340" i="1"/>
  <c r="F206" i="2" l="1"/>
  <c r="D206" i="2"/>
  <c r="E206" i="2" s="1"/>
  <c r="I206" i="2" s="1"/>
  <c r="J205" i="2"/>
  <c r="K205" i="2"/>
  <c r="M205" i="2"/>
  <c r="L205" i="2"/>
  <c r="C341" i="1"/>
  <c r="D342" i="1"/>
  <c r="B341" i="1"/>
  <c r="E342" i="1"/>
  <c r="G341" i="1"/>
  <c r="I341" i="1" s="1"/>
  <c r="H341" i="1"/>
  <c r="C207" i="2" l="1"/>
  <c r="G206" i="2"/>
  <c r="H206" i="2" s="1"/>
  <c r="B207" i="2" s="1"/>
  <c r="B342" i="1"/>
  <c r="E343" i="1"/>
  <c r="G342" i="1"/>
  <c r="I342" i="1" s="1"/>
  <c r="D343" i="1"/>
  <c r="C342" i="1"/>
  <c r="F207" i="2" l="1"/>
  <c r="D207" i="2"/>
  <c r="E207" i="2" s="1"/>
  <c r="I207" i="2" s="1"/>
  <c r="J206" i="2"/>
  <c r="K206" i="2"/>
  <c r="D344" i="1"/>
  <c r="C343" i="1"/>
  <c r="B343" i="1"/>
  <c r="E344" i="1"/>
  <c r="G343" i="1"/>
  <c r="I343" i="1" s="1"/>
  <c r="H342" i="1"/>
  <c r="C208" i="2" l="1"/>
  <c r="L206" i="2"/>
  <c r="M206" i="2"/>
  <c r="G207" i="2"/>
  <c r="H207" i="2" s="1"/>
  <c r="B208" i="2" s="1"/>
  <c r="B344" i="1"/>
  <c r="E345" i="1"/>
  <c r="G344" i="1"/>
  <c r="I344" i="1" s="1"/>
  <c r="H343" i="1"/>
  <c r="D345" i="1"/>
  <c r="C344" i="1"/>
  <c r="F208" i="2" l="1"/>
  <c r="D208" i="2"/>
  <c r="J207" i="2"/>
  <c r="K207" i="2"/>
  <c r="M207" i="2" s="1"/>
  <c r="E208" i="2"/>
  <c r="I208" i="2" s="1"/>
  <c r="D346" i="1"/>
  <c r="C345" i="1"/>
  <c r="B345" i="1"/>
  <c r="E346" i="1"/>
  <c r="G345" i="1"/>
  <c r="I345" i="1" s="1"/>
  <c r="H344" i="1"/>
  <c r="C209" i="2" l="1"/>
  <c r="L207" i="2"/>
  <c r="G208" i="2"/>
  <c r="H208" i="2" s="1"/>
  <c r="B209" i="2" s="1"/>
  <c r="B346" i="1"/>
  <c r="E347" i="1"/>
  <c r="G346" i="1"/>
  <c r="I346" i="1" s="1"/>
  <c r="H345" i="1"/>
  <c r="D347" i="1"/>
  <c r="C346" i="1"/>
  <c r="J208" i="2" l="1"/>
  <c r="K208" i="2"/>
  <c r="D209" i="2"/>
  <c r="F209" i="2"/>
  <c r="E209" i="2"/>
  <c r="I209" i="2" s="1"/>
  <c r="D348" i="1"/>
  <c r="C347" i="1"/>
  <c r="E348" i="1"/>
  <c r="G347" i="1"/>
  <c r="I347" i="1" s="1"/>
  <c r="B347" i="1"/>
  <c r="H346" i="1"/>
  <c r="H347" i="1" s="1"/>
  <c r="C210" i="2" l="1"/>
  <c r="G209" i="2"/>
  <c r="H209" i="2" s="1"/>
  <c r="B210" i="2" s="1"/>
  <c r="M208" i="2"/>
  <c r="L208" i="2"/>
  <c r="B348" i="1"/>
  <c r="E349" i="1"/>
  <c r="G348" i="1"/>
  <c r="I348" i="1" s="1"/>
  <c r="H348" i="1"/>
  <c r="D349" i="1"/>
  <c r="C348" i="1"/>
  <c r="F210" i="2" l="1"/>
  <c r="D210" i="2"/>
  <c r="E210" i="2" s="1"/>
  <c r="I210" i="2" s="1"/>
  <c r="J209" i="2"/>
  <c r="K209" i="2"/>
  <c r="M209" i="2" s="1"/>
  <c r="D350" i="1"/>
  <c r="C349" i="1"/>
  <c r="B349" i="1"/>
  <c r="E350" i="1"/>
  <c r="G349" i="1"/>
  <c r="I349" i="1" s="1"/>
  <c r="C211" i="2" l="1"/>
  <c r="G210" i="2"/>
  <c r="H210" i="2" s="1"/>
  <c r="B211" i="2" s="1"/>
  <c r="L209" i="2"/>
  <c r="B350" i="1"/>
  <c r="E351" i="1"/>
  <c r="G350" i="1"/>
  <c r="I350" i="1" s="1"/>
  <c r="H349" i="1"/>
  <c r="H350" i="1" s="1"/>
  <c r="D351" i="1"/>
  <c r="C350" i="1"/>
  <c r="J210" i="2" l="1"/>
  <c r="D211" i="2"/>
  <c r="F211" i="2"/>
  <c r="G211" i="2" s="1"/>
  <c r="H211" i="2" s="1"/>
  <c r="B212" i="2" s="1"/>
  <c r="E211" i="2"/>
  <c r="K210" i="2"/>
  <c r="D352" i="1"/>
  <c r="C351" i="1"/>
  <c r="G351" i="1"/>
  <c r="I351" i="1" s="1"/>
  <c r="B351" i="1"/>
  <c r="E352" i="1"/>
  <c r="H351" i="1"/>
  <c r="D212" i="2" l="1"/>
  <c r="F212" i="2"/>
  <c r="M210" i="2"/>
  <c r="L210" i="2"/>
  <c r="I211" i="2"/>
  <c r="B352" i="1"/>
  <c r="E353" i="1"/>
  <c r="G352" i="1"/>
  <c r="I352" i="1" s="1"/>
  <c r="H352" i="1"/>
  <c r="D353" i="1"/>
  <c r="C352" i="1"/>
  <c r="C212" i="2" l="1"/>
  <c r="E212" i="2" s="1"/>
  <c r="I212" i="2" s="1"/>
  <c r="K211" i="2"/>
  <c r="J211" i="2"/>
  <c r="M211" i="2"/>
  <c r="L211" i="2"/>
  <c r="G212" i="2"/>
  <c r="H212" i="2" s="1"/>
  <c r="B213" i="2" s="1"/>
  <c r="C353" i="1"/>
  <c r="D354" i="1"/>
  <c r="B353" i="1"/>
  <c r="G353" i="1"/>
  <c r="I353" i="1" s="1"/>
  <c r="E354" i="1"/>
  <c r="H353" i="1"/>
  <c r="F213" i="2" l="1"/>
  <c r="D213" i="2"/>
  <c r="K212" i="2"/>
  <c r="M212" i="2" s="1"/>
  <c r="C213" i="2"/>
  <c r="J212" i="2"/>
  <c r="D355" i="1"/>
  <c r="C354" i="1"/>
  <c r="B354" i="1"/>
  <c r="E355" i="1"/>
  <c r="G354" i="1"/>
  <c r="I354" i="1" s="1"/>
  <c r="E213" i="2" l="1"/>
  <c r="I213" i="2" s="1"/>
  <c r="L212" i="2"/>
  <c r="D356" i="1"/>
  <c r="C355" i="1"/>
  <c r="G355" i="1"/>
  <c r="I355" i="1" s="1"/>
  <c r="B355" i="1"/>
  <c r="E356" i="1"/>
  <c r="H354" i="1"/>
  <c r="G213" i="2" l="1"/>
  <c r="H213" i="2" s="1"/>
  <c r="B214" i="2" s="1"/>
  <c r="J213" i="2"/>
  <c r="C214" i="2"/>
  <c r="B356" i="1"/>
  <c r="E357" i="1"/>
  <c r="G356" i="1"/>
  <c r="I356" i="1" s="1"/>
  <c r="D357" i="1"/>
  <c r="C356" i="1"/>
  <c r="H355" i="1"/>
  <c r="H356" i="1" s="1"/>
  <c r="K213" i="2" l="1"/>
  <c r="D214" i="2"/>
  <c r="E214" i="2" s="1"/>
  <c r="I214" i="2" s="1"/>
  <c r="F214" i="2"/>
  <c r="C357" i="1"/>
  <c r="D358" i="1"/>
  <c r="B357" i="1"/>
  <c r="E358" i="1"/>
  <c r="G357" i="1"/>
  <c r="I357" i="1" s="1"/>
  <c r="C215" i="2" l="1"/>
  <c r="G214" i="2"/>
  <c r="H214" i="2" s="1"/>
  <c r="B215" i="2" s="1"/>
  <c r="M213" i="2"/>
  <c r="L213" i="2"/>
  <c r="H357" i="1"/>
  <c r="D359" i="1"/>
  <c r="C358" i="1"/>
  <c r="B358" i="1"/>
  <c r="E359" i="1"/>
  <c r="G358" i="1"/>
  <c r="I358" i="1" s="1"/>
  <c r="F215" i="2" l="1"/>
  <c r="D215" i="2"/>
  <c r="J214" i="2"/>
  <c r="E215" i="2"/>
  <c r="I215" i="2" s="1"/>
  <c r="K214" i="2"/>
  <c r="M214" i="2" s="1"/>
  <c r="B359" i="1"/>
  <c r="E360" i="1"/>
  <c r="G359" i="1"/>
  <c r="I359" i="1" s="1"/>
  <c r="H358" i="1"/>
  <c r="D360" i="1"/>
  <c r="C359" i="1"/>
  <c r="G215" i="2" l="1"/>
  <c r="H215" i="2" s="1"/>
  <c r="B216" i="2" s="1"/>
  <c r="L214" i="2"/>
  <c r="C216" i="2"/>
  <c r="K215" i="2"/>
  <c r="M215" i="2" s="1"/>
  <c r="J215" i="2"/>
  <c r="D361" i="1"/>
  <c r="C360" i="1"/>
  <c r="B360" i="1"/>
  <c r="E361" i="1"/>
  <c r="G360" i="1"/>
  <c r="I360" i="1" s="1"/>
  <c r="H359" i="1"/>
  <c r="H360" i="1" s="1"/>
  <c r="L215" i="2" l="1"/>
  <c r="D216" i="2"/>
  <c r="E216" i="2" s="1"/>
  <c r="I216" i="2" s="1"/>
  <c r="F216" i="2"/>
  <c r="B361" i="1"/>
  <c r="E362" i="1"/>
  <c r="G361" i="1"/>
  <c r="I361" i="1" s="1"/>
  <c r="D362" i="1"/>
  <c r="C361" i="1"/>
  <c r="C217" i="2" l="1"/>
  <c r="G216" i="2"/>
  <c r="H216" i="2" s="1"/>
  <c r="B217" i="2" s="1"/>
  <c r="D363" i="1"/>
  <c r="C362" i="1"/>
  <c r="B362" i="1"/>
  <c r="E363" i="1"/>
  <c r="G362" i="1"/>
  <c r="I362" i="1" s="1"/>
  <c r="H361" i="1"/>
  <c r="F217" i="2" l="1"/>
  <c r="D217" i="2"/>
  <c r="E217" i="2" s="1"/>
  <c r="I217" i="2" s="1"/>
  <c r="J216" i="2"/>
  <c r="K216" i="2"/>
  <c r="E364" i="1"/>
  <c r="G363" i="1"/>
  <c r="I363" i="1" s="1"/>
  <c r="B363" i="1"/>
  <c r="H362" i="1"/>
  <c r="D364" i="1"/>
  <c r="C363" i="1"/>
  <c r="C218" i="2" l="1"/>
  <c r="M216" i="2"/>
  <c r="L216" i="2"/>
  <c r="G217" i="2"/>
  <c r="H217" i="2" s="1"/>
  <c r="B218" i="2" s="1"/>
  <c r="D365" i="1"/>
  <c r="C364" i="1"/>
  <c r="B364" i="1"/>
  <c r="E365" i="1"/>
  <c r="G364" i="1"/>
  <c r="I364" i="1" s="1"/>
  <c r="H363" i="1"/>
  <c r="D218" i="2" l="1"/>
  <c r="F218" i="2"/>
  <c r="E218" i="2"/>
  <c r="I218" i="2" s="1"/>
  <c r="J217" i="2"/>
  <c r="K217" i="2"/>
  <c r="L217" i="2" s="1"/>
  <c r="B365" i="1"/>
  <c r="E366" i="1"/>
  <c r="G365" i="1"/>
  <c r="I365" i="1" s="1"/>
  <c r="H364" i="1"/>
  <c r="D366" i="1"/>
  <c r="C365" i="1"/>
  <c r="C219" i="2" l="1"/>
  <c r="G218" i="2"/>
  <c r="H218" i="2" s="1"/>
  <c r="B219" i="2" s="1"/>
  <c r="M217" i="2"/>
  <c r="D367" i="1"/>
  <c r="C366" i="1"/>
  <c r="B366" i="1"/>
  <c r="E367" i="1"/>
  <c r="G366" i="1"/>
  <c r="I366" i="1" s="1"/>
  <c r="H365" i="1"/>
  <c r="D219" i="2" l="1"/>
  <c r="F219" i="2"/>
  <c r="J218" i="2"/>
  <c r="E219" i="2"/>
  <c r="I219" i="2" s="1"/>
  <c r="K218" i="2"/>
  <c r="L218" i="2" s="1"/>
  <c r="G367" i="1"/>
  <c r="I367" i="1" s="1"/>
  <c r="B367" i="1"/>
  <c r="E368" i="1"/>
  <c r="H366" i="1"/>
  <c r="D368" i="1"/>
  <c r="C367" i="1"/>
  <c r="M218" i="2" l="1"/>
  <c r="G219" i="2"/>
  <c r="H219" i="2" s="1"/>
  <c r="B220" i="2" s="1"/>
  <c r="C220" i="2"/>
  <c r="K219" i="2"/>
  <c r="J219" i="2"/>
  <c r="D369" i="1"/>
  <c r="C368" i="1"/>
  <c r="B368" i="1"/>
  <c r="E369" i="1"/>
  <c r="G368" i="1"/>
  <c r="I368" i="1" s="1"/>
  <c r="H367" i="1"/>
  <c r="H368" i="1" s="1"/>
  <c r="D220" i="2" l="1"/>
  <c r="F220" i="2"/>
  <c r="G220" i="2" s="1"/>
  <c r="H220" i="2" s="1"/>
  <c r="B221" i="2" s="1"/>
  <c r="E220" i="2"/>
  <c r="M219" i="2"/>
  <c r="L219" i="2"/>
  <c r="B369" i="1"/>
  <c r="G369" i="1"/>
  <c r="I369" i="1" s="1"/>
  <c r="E370" i="1"/>
  <c r="C369" i="1"/>
  <c r="D370" i="1"/>
  <c r="F221" i="2" l="1"/>
  <c r="D221" i="2"/>
  <c r="I220" i="2"/>
  <c r="B370" i="1"/>
  <c r="E371" i="1"/>
  <c r="G370" i="1"/>
  <c r="I370" i="1" s="1"/>
  <c r="D371" i="1"/>
  <c r="C370" i="1"/>
  <c r="H369" i="1"/>
  <c r="H370" i="1" s="1"/>
  <c r="K220" i="2" l="1"/>
  <c r="C221" i="2"/>
  <c r="E221" i="2" s="1"/>
  <c r="I221" i="2" s="1"/>
  <c r="J220" i="2"/>
  <c r="G221" i="2"/>
  <c r="H221" i="2" s="1"/>
  <c r="B222" i="2" s="1"/>
  <c r="D372" i="1"/>
  <c r="C371" i="1"/>
  <c r="G371" i="1"/>
  <c r="I371" i="1" s="1"/>
  <c r="B371" i="1"/>
  <c r="E372" i="1"/>
  <c r="H371" i="1"/>
  <c r="K221" i="2" l="1"/>
  <c r="J221" i="2"/>
  <c r="C222" i="2"/>
  <c r="D222" i="2"/>
  <c r="F222" i="2"/>
  <c r="M220" i="2"/>
  <c r="L220" i="2"/>
  <c r="B372" i="1"/>
  <c r="E373" i="1"/>
  <c r="G372" i="1"/>
  <c r="I372" i="1" s="1"/>
  <c r="H372" i="1"/>
  <c r="D373" i="1"/>
  <c r="C372" i="1"/>
  <c r="E222" i="2" l="1"/>
  <c r="I222" i="2" s="1"/>
  <c r="M221" i="2"/>
  <c r="L221" i="2"/>
  <c r="G222" i="2"/>
  <c r="H222" i="2" s="1"/>
  <c r="B223" i="2" s="1"/>
  <c r="C373" i="1"/>
  <c r="D374" i="1"/>
  <c r="B373" i="1"/>
  <c r="E374" i="1"/>
  <c r="G373" i="1"/>
  <c r="I373" i="1" s="1"/>
  <c r="H373" i="1"/>
  <c r="F223" i="2" l="1"/>
  <c r="D223" i="2"/>
  <c r="K222" i="2"/>
  <c r="M222" i="2" s="1"/>
  <c r="C223" i="2"/>
  <c r="E223" i="2" s="1"/>
  <c r="I223" i="2" s="1"/>
  <c r="J222" i="2"/>
  <c r="B374" i="1"/>
  <c r="E375" i="1"/>
  <c r="G374" i="1"/>
  <c r="I374" i="1" s="1"/>
  <c r="D375" i="1"/>
  <c r="C374" i="1"/>
  <c r="C224" i="2" l="1"/>
  <c r="L222" i="2"/>
  <c r="G223" i="2"/>
  <c r="H223" i="2" s="1"/>
  <c r="B224" i="2" s="1"/>
  <c r="D376" i="1"/>
  <c r="C375" i="1"/>
  <c r="E376" i="1"/>
  <c r="B375" i="1"/>
  <c r="G375" i="1"/>
  <c r="I375" i="1" s="1"/>
  <c r="H374" i="1"/>
  <c r="F224" i="2" l="1"/>
  <c r="D224" i="2"/>
  <c r="K223" i="2"/>
  <c r="J223" i="2"/>
  <c r="E224" i="2"/>
  <c r="I224" i="2" s="1"/>
  <c r="H375" i="1"/>
  <c r="E377" i="1"/>
  <c r="G376" i="1"/>
  <c r="I376" i="1" s="1"/>
  <c r="B376" i="1"/>
  <c r="C376" i="1"/>
  <c r="D377" i="1"/>
  <c r="C225" i="2" l="1"/>
  <c r="G224" i="2"/>
  <c r="H224" i="2" s="1"/>
  <c r="B225" i="2" s="1"/>
  <c r="M223" i="2"/>
  <c r="L223" i="2"/>
  <c r="C377" i="1"/>
  <c r="D378" i="1"/>
  <c r="H376" i="1"/>
  <c r="B377" i="1"/>
  <c r="E378" i="1"/>
  <c r="G377" i="1"/>
  <c r="I377" i="1" s="1"/>
  <c r="F225" i="2" l="1"/>
  <c r="D225" i="2"/>
  <c r="E225" i="2" s="1"/>
  <c r="I225" i="2" s="1"/>
  <c r="J224" i="2"/>
  <c r="K224" i="2"/>
  <c r="M224" i="2" s="1"/>
  <c r="E379" i="1"/>
  <c r="G378" i="1"/>
  <c r="I378" i="1" s="1"/>
  <c r="B378" i="1"/>
  <c r="H377" i="1"/>
  <c r="C378" i="1"/>
  <c r="D379" i="1"/>
  <c r="C226" i="2" l="1"/>
  <c r="G225" i="2"/>
  <c r="H225" i="2" s="1"/>
  <c r="B226" i="2" s="1"/>
  <c r="L224" i="2"/>
  <c r="E380" i="1"/>
  <c r="G379" i="1"/>
  <c r="I379" i="1" s="1"/>
  <c r="B379" i="1"/>
  <c r="D380" i="1"/>
  <c r="C379" i="1"/>
  <c r="H378" i="1"/>
  <c r="H379" i="1" s="1"/>
  <c r="D226" i="2" l="1"/>
  <c r="F226" i="2"/>
  <c r="G226" i="2" s="1"/>
  <c r="H226" i="2" s="1"/>
  <c r="B227" i="2" s="1"/>
  <c r="J225" i="2"/>
  <c r="E226" i="2"/>
  <c r="I226" i="2" s="1"/>
  <c r="K225" i="2"/>
  <c r="C380" i="1"/>
  <c r="D381" i="1"/>
  <c r="E381" i="1"/>
  <c r="G380" i="1"/>
  <c r="I380" i="1" s="1"/>
  <c r="B380" i="1"/>
  <c r="F227" i="2" l="1"/>
  <c r="D227" i="2"/>
  <c r="K226" i="2"/>
  <c r="C227" i="2"/>
  <c r="E227" i="2" s="1"/>
  <c r="I227" i="2" s="1"/>
  <c r="J226" i="2"/>
  <c r="M225" i="2"/>
  <c r="L225" i="2"/>
  <c r="B381" i="1"/>
  <c r="E382" i="1"/>
  <c r="G381" i="1"/>
  <c r="I381" i="1" s="1"/>
  <c r="C381" i="1"/>
  <c r="D382" i="1"/>
  <c r="H380" i="1"/>
  <c r="M226" i="2" l="1"/>
  <c r="L226" i="2"/>
  <c r="C228" i="2"/>
  <c r="G227" i="2"/>
  <c r="H227" i="2" s="1"/>
  <c r="B228" i="2" s="1"/>
  <c r="C382" i="1"/>
  <c r="D383" i="1"/>
  <c r="E383" i="1"/>
  <c r="G382" i="1"/>
  <c r="I382" i="1" s="1"/>
  <c r="B382" i="1"/>
  <c r="H381" i="1"/>
  <c r="J227" i="2" l="1"/>
  <c r="F228" i="2"/>
  <c r="D228" i="2"/>
  <c r="E228" i="2" s="1"/>
  <c r="I228" i="2" s="1"/>
  <c r="K227" i="2"/>
  <c r="M227" i="2"/>
  <c r="L227" i="2"/>
  <c r="D384" i="1"/>
  <c r="C383" i="1"/>
  <c r="E384" i="1"/>
  <c r="G383" i="1"/>
  <c r="I383" i="1" s="1"/>
  <c r="B383" i="1"/>
  <c r="H382" i="1"/>
  <c r="C229" i="2" l="1"/>
  <c r="G228" i="2"/>
  <c r="H228" i="2" s="1"/>
  <c r="B229" i="2" s="1"/>
  <c r="E385" i="1"/>
  <c r="G384" i="1"/>
  <c r="I384" i="1" s="1"/>
  <c r="B384" i="1"/>
  <c r="C384" i="1"/>
  <c r="D385" i="1"/>
  <c r="H383" i="1"/>
  <c r="F229" i="2" l="1"/>
  <c r="D229" i="2"/>
  <c r="E229" i="2"/>
  <c r="I229" i="2" s="1"/>
  <c r="J228" i="2"/>
  <c r="K228" i="2"/>
  <c r="C385" i="1"/>
  <c r="D386" i="1"/>
  <c r="B385" i="1"/>
  <c r="E386" i="1"/>
  <c r="G385" i="1"/>
  <c r="I385" i="1" s="1"/>
  <c r="H384" i="1"/>
  <c r="M228" i="2" l="1"/>
  <c r="L228" i="2"/>
  <c r="C230" i="2"/>
  <c r="G229" i="2"/>
  <c r="H229" i="2" s="1"/>
  <c r="B230" i="2" s="1"/>
  <c r="H385" i="1"/>
  <c r="C386" i="1"/>
  <c r="D387" i="1"/>
  <c r="E387" i="1"/>
  <c r="G386" i="1"/>
  <c r="I386" i="1" s="1"/>
  <c r="B386" i="1"/>
  <c r="F230" i="2" l="1"/>
  <c r="D230" i="2"/>
  <c r="E230" i="2" s="1"/>
  <c r="I230" i="2" s="1"/>
  <c r="J229" i="2"/>
  <c r="K229" i="2"/>
  <c r="M229" i="2" s="1"/>
  <c r="L229" i="2"/>
  <c r="D388" i="1"/>
  <c r="C387" i="1"/>
  <c r="H386" i="1"/>
  <c r="E388" i="1"/>
  <c r="G387" i="1"/>
  <c r="I387" i="1" s="1"/>
  <c r="B387" i="1"/>
  <c r="C231" i="2" l="1"/>
  <c r="G230" i="2"/>
  <c r="H230" i="2" s="1"/>
  <c r="B231" i="2" s="1"/>
  <c r="E389" i="1"/>
  <c r="G388" i="1"/>
  <c r="I388" i="1" s="1"/>
  <c r="B388" i="1"/>
  <c r="C388" i="1"/>
  <c r="D389" i="1"/>
  <c r="H387" i="1"/>
  <c r="D231" i="2" l="1"/>
  <c r="F231" i="2"/>
  <c r="E231" i="2"/>
  <c r="I231" i="2" s="1"/>
  <c r="J230" i="2"/>
  <c r="K230" i="2"/>
  <c r="C389" i="1"/>
  <c r="D390" i="1"/>
  <c r="B389" i="1"/>
  <c r="G389" i="1"/>
  <c r="I389" i="1" s="1"/>
  <c r="E390" i="1"/>
  <c r="H388" i="1"/>
  <c r="M230" i="2" l="1"/>
  <c r="L230" i="2"/>
  <c r="C232" i="2"/>
  <c r="G231" i="2"/>
  <c r="H231" i="2" s="1"/>
  <c r="B232" i="2" s="1"/>
  <c r="E391" i="1"/>
  <c r="G390" i="1"/>
  <c r="I390" i="1" s="1"/>
  <c r="B390" i="1"/>
  <c r="C390" i="1"/>
  <c r="D391" i="1"/>
  <c r="H389" i="1"/>
  <c r="H390" i="1" s="1"/>
  <c r="J231" i="2" l="1"/>
  <c r="D232" i="2"/>
  <c r="E232" i="2" s="1"/>
  <c r="I232" i="2" s="1"/>
  <c r="F232" i="2"/>
  <c r="K231" i="2"/>
  <c r="M231" i="2"/>
  <c r="L231" i="2"/>
  <c r="D392" i="1"/>
  <c r="C391" i="1"/>
  <c r="E392" i="1"/>
  <c r="G391" i="1"/>
  <c r="I391" i="1" s="1"/>
  <c r="B391" i="1"/>
  <c r="C233" i="2" l="1"/>
  <c r="G232" i="2"/>
  <c r="H232" i="2" s="1"/>
  <c r="B233" i="2" s="1"/>
  <c r="E393" i="1"/>
  <c r="G392" i="1"/>
  <c r="I392" i="1" s="1"/>
  <c r="B392" i="1"/>
  <c r="H391" i="1"/>
  <c r="C392" i="1"/>
  <c r="D393" i="1"/>
  <c r="D233" i="2" l="1"/>
  <c r="F233" i="2"/>
  <c r="E233" i="2"/>
  <c r="I233" i="2" s="1"/>
  <c r="J232" i="2"/>
  <c r="K232" i="2"/>
  <c r="B393" i="1"/>
  <c r="G393" i="1"/>
  <c r="I393" i="1" s="1"/>
  <c r="E394" i="1"/>
  <c r="C393" i="1"/>
  <c r="D394" i="1"/>
  <c r="H392" i="1"/>
  <c r="H393" i="1" s="1"/>
  <c r="C234" i="2" l="1"/>
  <c r="M232" i="2"/>
  <c r="L232" i="2"/>
  <c r="G233" i="2"/>
  <c r="H233" i="2" s="1"/>
  <c r="B234" i="2" s="1"/>
  <c r="C394" i="1"/>
  <c r="D395" i="1"/>
  <c r="E395" i="1"/>
  <c r="G394" i="1"/>
  <c r="I394" i="1" s="1"/>
  <c r="B394" i="1"/>
  <c r="F234" i="2" l="1"/>
  <c r="D234" i="2"/>
  <c r="E234" i="2" s="1"/>
  <c r="I234" i="2" s="1"/>
  <c r="J233" i="2"/>
  <c r="K233" i="2"/>
  <c r="M233" i="2" s="1"/>
  <c r="E396" i="1"/>
  <c r="G395" i="1"/>
  <c r="I395" i="1" s="1"/>
  <c r="B395" i="1"/>
  <c r="D396" i="1"/>
  <c r="C395" i="1"/>
  <c r="H394" i="1"/>
  <c r="C235" i="2" l="1"/>
  <c r="L233" i="2"/>
  <c r="G234" i="2"/>
  <c r="H234" i="2" s="1"/>
  <c r="B235" i="2" s="1"/>
  <c r="C396" i="1"/>
  <c r="D397" i="1"/>
  <c r="E397" i="1"/>
  <c r="G396" i="1"/>
  <c r="I396" i="1" s="1"/>
  <c r="B396" i="1"/>
  <c r="H395" i="1"/>
  <c r="F235" i="2" l="1"/>
  <c r="D235" i="2"/>
  <c r="E235" i="2" s="1"/>
  <c r="I235" i="2" s="1"/>
  <c r="J234" i="2"/>
  <c r="K234" i="2"/>
  <c r="C397" i="1"/>
  <c r="D398" i="1"/>
  <c r="B397" i="1"/>
  <c r="G397" i="1"/>
  <c r="I397" i="1" s="1"/>
  <c r="E398" i="1"/>
  <c r="H396" i="1"/>
  <c r="C236" i="2" l="1"/>
  <c r="G235" i="2"/>
  <c r="H235" i="2" s="1"/>
  <c r="B236" i="2" s="1"/>
  <c r="M234" i="2"/>
  <c r="L234" i="2"/>
  <c r="E399" i="1"/>
  <c r="G398" i="1"/>
  <c r="I398" i="1" s="1"/>
  <c r="B398" i="1"/>
  <c r="C398" i="1"/>
  <c r="D399" i="1"/>
  <c r="H397" i="1"/>
  <c r="K235" i="2" l="1"/>
  <c r="M235" i="2" s="1"/>
  <c r="F236" i="2"/>
  <c r="D236" i="2"/>
  <c r="E236" i="2" s="1"/>
  <c r="I236" i="2" s="1"/>
  <c r="J235" i="2"/>
  <c r="D400" i="1"/>
  <c r="C399" i="1"/>
  <c r="E400" i="1"/>
  <c r="G399" i="1"/>
  <c r="I399" i="1" s="1"/>
  <c r="B399" i="1"/>
  <c r="H398" i="1"/>
  <c r="C237" i="2" l="1"/>
  <c r="G236" i="2"/>
  <c r="H236" i="2" s="1"/>
  <c r="B237" i="2" s="1"/>
  <c r="L235" i="2"/>
  <c r="H399" i="1"/>
  <c r="E401" i="1"/>
  <c r="G400" i="1"/>
  <c r="I400" i="1" s="1"/>
  <c r="B400" i="1"/>
  <c r="C400" i="1"/>
  <c r="D401" i="1"/>
  <c r="D237" i="2" l="1"/>
  <c r="F237" i="2"/>
  <c r="G237" i="2" s="1"/>
  <c r="H237" i="2" s="1"/>
  <c r="B238" i="2" s="1"/>
  <c r="E237" i="2"/>
  <c r="J236" i="2"/>
  <c r="K236" i="2"/>
  <c r="C401" i="1"/>
  <c r="D402" i="1"/>
  <c r="H400" i="1"/>
  <c r="B401" i="1"/>
  <c r="E402" i="1"/>
  <c r="G401" i="1"/>
  <c r="I401" i="1" s="1"/>
  <c r="D238" i="2" l="1"/>
  <c r="F238" i="2"/>
  <c r="I237" i="2"/>
  <c r="M236" i="2"/>
  <c r="L236" i="2"/>
  <c r="E403" i="1"/>
  <c r="G402" i="1"/>
  <c r="I402" i="1" s="1"/>
  <c r="B402" i="1"/>
  <c r="C402" i="1"/>
  <c r="D403" i="1"/>
  <c r="H401" i="1"/>
  <c r="H402" i="1" s="1"/>
  <c r="K237" i="2" l="1"/>
  <c r="M237" i="2" s="1"/>
  <c r="J237" i="2"/>
  <c r="C238" i="2"/>
  <c r="E238" i="2" s="1"/>
  <c r="I238" i="2" s="1"/>
  <c r="G238" i="2"/>
  <c r="H238" i="2" s="1"/>
  <c r="B239" i="2" s="1"/>
  <c r="D404" i="1"/>
  <c r="C403" i="1"/>
  <c r="E404" i="1"/>
  <c r="G403" i="1"/>
  <c r="I403" i="1" s="1"/>
  <c r="B403" i="1"/>
  <c r="K238" i="2" l="1"/>
  <c r="M238" i="2" s="1"/>
  <c r="C239" i="2"/>
  <c r="J238" i="2"/>
  <c r="F239" i="2"/>
  <c r="D239" i="2"/>
  <c r="L237" i="2"/>
  <c r="E405" i="1"/>
  <c r="G404" i="1"/>
  <c r="I404" i="1" s="1"/>
  <c r="B404" i="1"/>
  <c r="H403" i="1"/>
  <c r="C404" i="1"/>
  <c r="D405" i="1"/>
  <c r="E239" i="2" l="1"/>
  <c r="I239" i="2" s="1"/>
  <c r="L238" i="2"/>
  <c r="C405" i="1"/>
  <c r="D406" i="1"/>
  <c r="B405" i="1"/>
  <c r="E406" i="1"/>
  <c r="G405" i="1"/>
  <c r="I405" i="1" s="1"/>
  <c r="H404" i="1"/>
  <c r="C240" i="2" l="1"/>
  <c r="G239" i="2"/>
  <c r="H239" i="2" s="1"/>
  <c r="B240" i="2" s="1"/>
  <c r="E407" i="1"/>
  <c r="G406" i="1"/>
  <c r="I406" i="1" s="1"/>
  <c r="B406" i="1"/>
  <c r="C406" i="1"/>
  <c r="D407" i="1"/>
  <c r="H405" i="1"/>
  <c r="K239" i="2" l="1"/>
  <c r="F240" i="2"/>
  <c r="D240" i="2"/>
  <c r="E240" i="2" s="1"/>
  <c r="I240" i="2" s="1"/>
  <c r="J239" i="2"/>
  <c r="D408" i="1"/>
  <c r="C407" i="1"/>
  <c r="E408" i="1"/>
  <c r="G407" i="1"/>
  <c r="I407" i="1" s="1"/>
  <c r="B407" i="1"/>
  <c r="H406" i="1"/>
  <c r="C241" i="2" l="1"/>
  <c r="G240" i="2"/>
  <c r="H240" i="2" s="1"/>
  <c r="B241" i="2" s="1"/>
  <c r="M239" i="2"/>
  <c r="L239" i="2"/>
  <c r="H407" i="1"/>
  <c r="E409" i="1"/>
  <c r="G408" i="1"/>
  <c r="I408" i="1" s="1"/>
  <c r="B408" i="1"/>
  <c r="C408" i="1"/>
  <c r="D409" i="1"/>
  <c r="J240" i="2" l="1"/>
  <c r="F241" i="2"/>
  <c r="D241" i="2"/>
  <c r="E241" i="2" s="1"/>
  <c r="I241" i="2" s="1"/>
  <c r="K240" i="2"/>
  <c r="M240" i="2" s="1"/>
  <c r="C409" i="1"/>
  <c r="D410" i="1"/>
  <c r="B409" i="1"/>
  <c r="E410" i="1"/>
  <c r="G409" i="1"/>
  <c r="I409" i="1" s="1"/>
  <c r="H408" i="1"/>
  <c r="C242" i="2" l="1"/>
  <c r="L240" i="2"/>
  <c r="G241" i="2"/>
  <c r="H241" i="2" s="1"/>
  <c r="B242" i="2" s="1"/>
  <c r="C410" i="1"/>
  <c r="D411" i="1"/>
  <c r="E411" i="1"/>
  <c r="G410" i="1"/>
  <c r="I410" i="1" s="1"/>
  <c r="B410" i="1"/>
  <c r="H409" i="1"/>
  <c r="J241" i="2" l="1"/>
  <c r="D242" i="2"/>
  <c r="F242" i="2"/>
  <c r="G242" i="2" s="1"/>
  <c r="H242" i="2" s="1"/>
  <c r="B243" i="2" s="1"/>
  <c r="E242" i="2"/>
  <c r="K241" i="2"/>
  <c r="E412" i="1"/>
  <c r="G411" i="1"/>
  <c r="I411" i="1" s="1"/>
  <c r="B411" i="1"/>
  <c r="D412" i="1"/>
  <c r="C411" i="1"/>
  <c r="H410" i="1"/>
  <c r="F243" i="2" l="1"/>
  <c r="D243" i="2"/>
  <c r="I242" i="2"/>
  <c r="M241" i="2"/>
  <c r="L241" i="2"/>
  <c r="E413" i="1"/>
  <c r="G412" i="1"/>
  <c r="I412" i="1" s="1"/>
  <c r="B412" i="1"/>
  <c r="C412" i="1"/>
  <c r="D413" i="1"/>
  <c r="H411" i="1"/>
  <c r="H412" i="1" s="1"/>
  <c r="K242" i="2" l="1"/>
  <c r="J242" i="2"/>
  <c r="C243" i="2"/>
  <c r="E243" i="2" s="1"/>
  <c r="I243" i="2" s="1"/>
  <c r="M242" i="2"/>
  <c r="L242" i="2"/>
  <c r="C413" i="1"/>
  <c r="D414" i="1"/>
  <c r="B413" i="1"/>
  <c r="E414" i="1"/>
  <c r="G413" i="1"/>
  <c r="I413" i="1" s="1"/>
  <c r="G243" i="2" l="1"/>
  <c r="H243" i="2" s="1"/>
  <c r="B244" i="2" s="1"/>
  <c r="C244" i="2"/>
  <c r="K243" i="2"/>
  <c r="M243" i="2" s="1"/>
  <c r="J243" i="2"/>
  <c r="C414" i="1"/>
  <c r="D415" i="1"/>
  <c r="E415" i="1"/>
  <c r="G414" i="1"/>
  <c r="I414" i="1" s="1"/>
  <c r="B414" i="1"/>
  <c r="H413" i="1"/>
  <c r="L243" i="2" l="1"/>
  <c r="F244" i="2"/>
  <c r="D244" i="2"/>
  <c r="E244" i="2" s="1"/>
  <c r="I244" i="2" s="1"/>
  <c r="E416" i="1"/>
  <c r="G415" i="1"/>
  <c r="I415" i="1" s="1"/>
  <c r="B415" i="1"/>
  <c r="D416" i="1"/>
  <c r="C415" i="1"/>
  <c r="H414" i="1"/>
  <c r="C245" i="2" l="1"/>
  <c r="G244" i="2"/>
  <c r="H244" i="2" s="1"/>
  <c r="B245" i="2" s="1"/>
  <c r="C416" i="1"/>
  <c r="D417" i="1"/>
  <c r="E417" i="1"/>
  <c r="G416" i="1"/>
  <c r="I416" i="1" s="1"/>
  <c r="B416" i="1"/>
  <c r="H415" i="1"/>
  <c r="J244" i="2" l="1"/>
  <c r="F245" i="2"/>
  <c r="D245" i="2"/>
  <c r="E245" i="2" s="1"/>
  <c r="I245" i="2" s="1"/>
  <c r="K244" i="2"/>
  <c r="H416" i="1"/>
  <c r="C417" i="1"/>
  <c r="D418" i="1"/>
  <c r="B417" i="1"/>
  <c r="E418" i="1"/>
  <c r="G417" i="1"/>
  <c r="I417" i="1" s="1"/>
  <c r="C246" i="2" l="1"/>
  <c r="M244" i="2"/>
  <c r="L244" i="2"/>
  <c r="G245" i="2"/>
  <c r="H245" i="2" s="1"/>
  <c r="B246" i="2" s="1"/>
  <c r="E419" i="1"/>
  <c r="G418" i="1"/>
  <c r="I418" i="1" s="1"/>
  <c r="B418" i="1"/>
  <c r="C418" i="1"/>
  <c r="D419" i="1"/>
  <c r="H417" i="1"/>
  <c r="H418" i="1"/>
  <c r="D246" i="2" l="1"/>
  <c r="F246" i="2"/>
  <c r="E246" i="2"/>
  <c r="I246" i="2" s="1"/>
  <c r="J245" i="2"/>
  <c r="K245" i="2"/>
  <c r="L245" i="2" s="1"/>
  <c r="D420" i="1"/>
  <c r="C419" i="1"/>
  <c r="E420" i="1"/>
  <c r="G419" i="1"/>
  <c r="I419" i="1" s="1"/>
  <c r="B419" i="1"/>
  <c r="M245" i="2" l="1"/>
  <c r="G246" i="2"/>
  <c r="H246" i="2" s="1"/>
  <c r="B247" i="2" s="1"/>
  <c r="C247" i="2"/>
  <c r="H419" i="1"/>
  <c r="E421" i="1"/>
  <c r="G420" i="1"/>
  <c r="I420" i="1" s="1"/>
  <c r="B420" i="1"/>
  <c r="C420" i="1"/>
  <c r="D421" i="1"/>
  <c r="J246" i="2" l="1"/>
  <c r="K246" i="2"/>
  <c r="F247" i="2"/>
  <c r="D247" i="2"/>
  <c r="E247" i="2" s="1"/>
  <c r="I247" i="2" s="1"/>
  <c r="M246" i="2"/>
  <c r="L246" i="2"/>
  <c r="C421" i="1"/>
  <c r="D422" i="1"/>
  <c r="H420" i="1"/>
  <c r="B421" i="1"/>
  <c r="G421" i="1"/>
  <c r="I421" i="1" s="1"/>
  <c r="E422" i="1"/>
  <c r="C248" i="2" l="1"/>
  <c r="G247" i="2"/>
  <c r="H247" i="2" s="1"/>
  <c r="B248" i="2" s="1"/>
  <c r="C422" i="1"/>
  <c r="D423" i="1"/>
  <c r="E423" i="1"/>
  <c r="G422" i="1"/>
  <c r="I422" i="1" s="1"/>
  <c r="B422" i="1"/>
  <c r="H421" i="1"/>
  <c r="J247" i="2" l="1"/>
  <c r="K247" i="2"/>
  <c r="F248" i="2"/>
  <c r="D248" i="2"/>
  <c r="E248" i="2" s="1"/>
  <c r="I248" i="2" s="1"/>
  <c r="E424" i="1"/>
  <c r="G423" i="1"/>
  <c r="I423" i="1" s="1"/>
  <c r="B423" i="1"/>
  <c r="D424" i="1"/>
  <c r="C423" i="1"/>
  <c r="H422" i="1"/>
  <c r="K248" i="2" l="1"/>
  <c r="C249" i="2"/>
  <c r="G248" i="2"/>
  <c r="H248" i="2" s="1"/>
  <c r="B249" i="2" s="1"/>
  <c r="M247" i="2"/>
  <c r="L247" i="2"/>
  <c r="D425" i="1"/>
  <c r="C424" i="1"/>
  <c r="E425" i="1"/>
  <c r="G424" i="1"/>
  <c r="I424" i="1" s="1"/>
  <c r="B424" i="1"/>
  <c r="H423" i="1"/>
  <c r="H424" i="1" s="1"/>
  <c r="M248" i="2" l="1"/>
  <c r="F249" i="2"/>
  <c r="D249" i="2"/>
  <c r="E249" i="2" s="1"/>
  <c r="I249" i="2" s="1"/>
  <c r="J248" i="2"/>
  <c r="L248" i="2" s="1"/>
  <c r="B425" i="1"/>
  <c r="E426" i="1"/>
  <c r="G425" i="1"/>
  <c r="I425" i="1" s="1"/>
  <c r="C425" i="1"/>
  <c r="D426" i="1"/>
  <c r="C250" i="2" l="1"/>
  <c r="G249" i="2"/>
  <c r="H249" i="2" s="1"/>
  <c r="B250" i="2" s="1"/>
  <c r="C426" i="1"/>
  <c r="D427" i="1"/>
  <c r="B426" i="1"/>
  <c r="E427" i="1"/>
  <c r="G426" i="1"/>
  <c r="I426" i="1" s="1"/>
  <c r="H425" i="1"/>
  <c r="F250" i="2" l="1"/>
  <c r="D250" i="2"/>
  <c r="J249" i="2"/>
  <c r="E250" i="2"/>
  <c r="I250" i="2" s="1"/>
  <c r="K249" i="2"/>
  <c r="D428" i="1"/>
  <c r="C427" i="1"/>
  <c r="E428" i="1"/>
  <c r="G427" i="1"/>
  <c r="I427" i="1" s="1"/>
  <c r="B427" i="1"/>
  <c r="H426" i="1"/>
  <c r="L249" i="2" l="1"/>
  <c r="M249" i="2"/>
  <c r="C251" i="2"/>
  <c r="G250" i="2"/>
  <c r="H250" i="2" s="1"/>
  <c r="B251" i="2" s="1"/>
  <c r="E429" i="1"/>
  <c r="G428" i="1"/>
  <c r="I428" i="1" s="1"/>
  <c r="B428" i="1"/>
  <c r="D429" i="1"/>
  <c r="C428" i="1"/>
  <c r="H427" i="1"/>
  <c r="F251" i="2" l="1"/>
  <c r="D251" i="2"/>
  <c r="E251" i="2"/>
  <c r="I251" i="2" s="1"/>
  <c r="J250" i="2"/>
  <c r="K250" i="2"/>
  <c r="M250" i="2"/>
  <c r="L250" i="2"/>
  <c r="C429" i="1"/>
  <c r="D430" i="1"/>
  <c r="B429" i="1"/>
  <c r="E430" i="1"/>
  <c r="G429" i="1"/>
  <c r="I429" i="1" s="1"/>
  <c r="H428" i="1"/>
  <c r="C252" i="2" l="1"/>
  <c r="G251" i="2"/>
  <c r="H251" i="2" s="1"/>
  <c r="B252" i="2" s="1"/>
  <c r="H429" i="1"/>
  <c r="B430" i="1"/>
  <c r="E431" i="1"/>
  <c r="G430" i="1"/>
  <c r="I430" i="1" s="1"/>
  <c r="C430" i="1"/>
  <c r="D431" i="1"/>
  <c r="H430" i="1"/>
  <c r="J251" i="2" l="1"/>
  <c r="F252" i="2"/>
  <c r="D252" i="2"/>
  <c r="E252" i="2" s="1"/>
  <c r="I252" i="2" s="1"/>
  <c r="K251" i="2"/>
  <c r="D432" i="1"/>
  <c r="C431" i="1"/>
  <c r="E432" i="1"/>
  <c r="G431" i="1"/>
  <c r="I431" i="1" s="1"/>
  <c r="B431" i="1"/>
  <c r="C253" i="2" l="1"/>
  <c r="M251" i="2"/>
  <c r="L251" i="2"/>
  <c r="G252" i="2"/>
  <c r="H252" i="2" s="1"/>
  <c r="B253" i="2" s="1"/>
  <c r="E433" i="1"/>
  <c r="G432" i="1"/>
  <c r="I432" i="1" s="1"/>
  <c r="B432" i="1"/>
  <c r="H431" i="1"/>
  <c r="D433" i="1"/>
  <c r="C432" i="1"/>
  <c r="D253" i="2" l="1"/>
  <c r="F253" i="2"/>
  <c r="E253" i="2"/>
  <c r="I253" i="2" s="1"/>
  <c r="J252" i="2"/>
  <c r="K252" i="2"/>
  <c r="M252" i="2" s="1"/>
  <c r="C433" i="1"/>
  <c r="D434" i="1"/>
  <c r="B433" i="1"/>
  <c r="E434" i="1"/>
  <c r="G433" i="1"/>
  <c r="I433" i="1" s="1"/>
  <c r="H432" i="1"/>
  <c r="H433" i="1" s="1"/>
  <c r="L252" i="2" l="1"/>
  <c r="C254" i="2"/>
  <c r="G253" i="2"/>
  <c r="H253" i="2" s="1"/>
  <c r="B254" i="2" s="1"/>
  <c r="E435" i="1"/>
  <c r="B434" i="1"/>
  <c r="G434" i="1"/>
  <c r="I434" i="1" s="1"/>
  <c r="D435" i="1"/>
  <c r="C434" i="1"/>
  <c r="F254" i="2" l="1"/>
  <c r="D254" i="2"/>
  <c r="E254" i="2" s="1"/>
  <c r="I254" i="2" s="1"/>
  <c r="J253" i="2"/>
  <c r="K253" i="2"/>
  <c r="D436" i="1"/>
  <c r="C435" i="1"/>
  <c r="E436" i="1"/>
  <c r="G435" i="1"/>
  <c r="I435" i="1" s="1"/>
  <c r="B435" i="1"/>
  <c r="H434" i="1"/>
  <c r="K254" i="2" l="1"/>
  <c r="C255" i="2"/>
  <c r="M253" i="2"/>
  <c r="L253" i="2"/>
  <c r="G254" i="2"/>
  <c r="H254" i="2" s="1"/>
  <c r="B255" i="2" s="1"/>
  <c r="B436" i="1"/>
  <c r="E437" i="1"/>
  <c r="G436" i="1"/>
  <c r="I436" i="1" s="1"/>
  <c r="H435" i="1"/>
  <c r="D437" i="1"/>
  <c r="C436" i="1"/>
  <c r="F255" i="2" l="1"/>
  <c r="D255" i="2"/>
  <c r="E255" i="2"/>
  <c r="I255" i="2" s="1"/>
  <c r="M254" i="2"/>
  <c r="J254" i="2"/>
  <c r="L254" i="2" s="1"/>
  <c r="C437" i="1"/>
  <c r="D438" i="1"/>
  <c r="B437" i="1"/>
  <c r="E438" i="1"/>
  <c r="G437" i="1"/>
  <c r="I437" i="1" s="1"/>
  <c r="H436" i="1"/>
  <c r="C256" i="2" l="1"/>
  <c r="G255" i="2"/>
  <c r="H255" i="2" s="1"/>
  <c r="B256" i="2" s="1"/>
  <c r="H437" i="1"/>
  <c r="D439" i="1"/>
  <c r="C438" i="1"/>
  <c r="B438" i="1"/>
  <c r="E439" i="1"/>
  <c r="G438" i="1"/>
  <c r="I438" i="1" s="1"/>
  <c r="J255" i="2" l="1"/>
  <c r="D256" i="2"/>
  <c r="E256" i="2" s="1"/>
  <c r="I256" i="2" s="1"/>
  <c r="F256" i="2"/>
  <c r="K255" i="2"/>
  <c r="E440" i="1"/>
  <c r="G439" i="1"/>
  <c r="I439" i="1" s="1"/>
  <c r="B439" i="1"/>
  <c r="D440" i="1"/>
  <c r="C439" i="1"/>
  <c r="H438" i="1"/>
  <c r="C257" i="2" l="1"/>
  <c r="M255" i="2"/>
  <c r="L255" i="2"/>
  <c r="G256" i="2"/>
  <c r="H256" i="2" s="1"/>
  <c r="B257" i="2" s="1"/>
  <c r="D441" i="1"/>
  <c r="C440" i="1"/>
  <c r="B440" i="1"/>
  <c r="E441" i="1"/>
  <c r="G440" i="1"/>
  <c r="I440" i="1" s="1"/>
  <c r="H439" i="1"/>
  <c r="D257" i="2" l="1"/>
  <c r="F257" i="2"/>
  <c r="G257" i="2" s="1"/>
  <c r="H257" i="2" s="1"/>
  <c r="B258" i="2" s="1"/>
  <c r="E257" i="2"/>
  <c r="I257" i="2" s="1"/>
  <c r="J256" i="2"/>
  <c r="K256" i="2"/>
  <c r="M256" i="2" s="1"/>
  <c r="H440" i="1"/>
  <c r="B441" i="1"/>
  <c r="E442" i="1"/>
  <c r="G441" i="1"/>
  <c r="I441" i="1" s="1"/>
  <c r="C441" i="1"/>
  <c r="D442" i="1"/>
  <c r="M257" i="2" l="1"/>
  <c r="D258" i="2"/>
  <c r="F258" i="2"/>
  <c r="K257" i="2"/>
  <c r="L257" i="2" s="1"/>
  <c r="J257" i="2"/>
  <c r="C258" i="2"/>
  <c r="E258" i="2" s="1"/>
  <c r="I258" i="2" s="1"/>
  <c r="L256" i="2"/>
  <c r="D443" i="1"/>
  <c r="C442" i="1"/>
  <c r="H441" i="1"/>
  <c r="B442" i="1"/>
  <c r="E443" i="1"/>
  <c r="G442" i="1"/>
  <c r="I442" i="1" s="1"/>
  <c r="G258" i="2" l="1"/>
  <c r="H258" i="2" s="1"/>
  <c r="B259" i="2" s="1"/>
  <c r="C259" i="2"/>
  <c r="E444" i="1"/>
  <c r="G443" i="1"/>
  <c r="I443" i="1" s="1"/>
  <c r="B443" i="1"/>
  <c r="H442" i="1"/>
  <c r="D444" i="1"/>
  <c r="C443" i="1"/>
  <c r="F259" i="2" l="1"/>
  <c r="D259" i="2"/>
  <c r="E259" i="2"/>
  <c r="I259" i="2" s="1"/>
  <c r="J258" i="2"/>
  <c r="K258" i="2"/>
  <c r="D445" i="1"/>
  <c r="C444" i="1"/>
  <c r="B444" i="1"/>
  <c r="E445" i="1"/>
  <c r="G444" i="1"/>
  <c r="I444" i="1" s="1"/>
  <c r="H443" i="1"/>
  <c r="H444" i="1" s="1"/>
  <c r="C260" i="2" l="1"/>
  <c r="M258" i="2"/>
  <c r="L258" i="2"/>
  <c r="G259" i="2"/>
  <c r="H259" i="2" s="1"/>
  <c r="B260" i="2" s="1"/>
  <c r="B445" i="1"/>
  <c r="E446" i="1"/>
  <c r="G445" i="1"/>
  <c r="I445" i="1" s="1"/>
  <c r="H445" i="1"/>
  <c r="C445" i="1"/>
  <c r="D446" i="1"/>
  <c r="D260" i="2" l="1"/>
  <c r="F260" i="2"/>
  <c r="K259" i="2"/>
  <c r="M259" i="2" s="1"/>
  <c r="J259" i="2"/>
  <c r="E260" i="2"/>
  <c r="I260" i="2" s="1"/>
  <c r="D447" i="1"/>
  <c r="C446" i="1"/>
  <c r="B446" i="1"/>
  <c r="E447" i="1"/>
  <c r="G446" i="1"/>
  <c r="I446" i="1" s="1"/>
  <c r="C261" i="2" l="1"/>
  <c r="L259" i="2"/>
  <c r="G260" i="2"/>
  <c r="H260" i="2" s="1"/>
  <c r="B261" i="2" s="1"/>
  <c r="E448" i="1"/>
  <c r="G447" i="1"/>
  <c r="I447" i="1" s="1"/>
  <c r="B447" i="1"/>
  <c r="H446" i="1"/>
  <c r="D448" i="1"/>
  <c r="C447" i="1"/>
  <c r="D261" i="2" l="1"/>
  <c r="F261" i="2"/>
  <c r="G261" i="2" s="1"/>
  <c r="H261" i="2" s="1"/>
  <c r="B262" i="2" s="1"/>
  <c r="E261" i="2"/>
  <c r="K260" i="2"/>
  <c r="J260" i="2"/>
  <c r="D449" i="1"/>
  <c r="C448" i="1"/>
  <c r="B448" i="1"/>
  <c r="E449" i="1"/>
  <c r="G448" i="1"/>
  <c r="I448" i="1" s="1"/>
  <c r="H448" i="1"/>
  <c r="H447" i="1"/>
  <c r="F262" i="2" l="1"/>
  <c r="D262" i="2"/>
  <c r="L260" i="2"/>
  <c r="M260" i="2"/>
  <c r="I261" i="2"/>
  <c r="B449" i="1"/>
  <c r="E450" i="1"/>
  <c r="G449" i="1"/>
  <c r="I449" i="1" s="1"/>
  <c r="C449" i="1"/>
  <c r="D450" i="1"/>
  <c r="K261" i="2" l="1"/>
  <c r="J261" i="2"/>
  <c r="C262" i="2"/>
  <c r="E262" i="2" s="1"/>
  <c r="I262" i="2" s="1"/>
  <c r="M261" i="2"/>
  <c r="L261" i="2"/>
  <c r="G262" i="2"/>
  <c r="H262" i="2" s="1"/>
  <c r="B263" i="2" s="1"/>
  <c r="D451" i="1"/>
  <c r="C450" i="1"/>
  <c r="B450" i="1"/>
  <c r="E451" i="1"/>
  <c r="G450" i="1"/>
  <c r="I450" i="1" s="1"/>
  <c r="H449" i="1"/>
  <c r="F263" i="2" l="1"/>
  <c r="D263" i="2"/>
  <c r="K262" i="2"/>
  <c r="J262" i="2"/>
  <c r="C263" i="2"/>
  <c r="E263" i="2" s="1"/>
  <c r="I263" i="2" s="1"/>
  <c r="M262" i="2"/>
  <c r="L262" i="2"/>
  <c r="E452" i="1"/>
  <c r="G451" i="1"/>
  <c r="I451" i="1" s="1"/>
  <c r="B451" i="1"/>
  <c r="H450" i="1"/>
  <c r="D452" i="1"/>
  <c r="C451" i="1"/>
  <c r="C264" i="2" l="1"/>
  <c r="G263" i="2"/>
  <c r="H263" i="2" s="1"/>
  <c r="B264" i="2" s="1"/>
  <c r="D453" i="1"/>
  <c r="C452" i="1"/>
  <c r="B452" i="1"/>
  <c r="G452" i="1"/>
  <c r="I452" i="1" s="1"/>
  <c r="E453" i="1"/>
  <c r="H451" i="1"/>
  <c r="J263" i="2" l="1"/>
  <c r="D264" i="2"/>
  <c r="F264" i="2"/>
  <c r="G264" i="2" s="1"/>
  <c r="H264" i="2" s="1"/>
  <c r="B265" i="2" s="1"/>
  <c r="K263" i="2"/>
  <c r="E264" i="2"/>
  <c r="H452" i="1"/>
  <c r="B453" i="1"/>
  <c r="E454" i="1"/>
  <c r="G453" i="1"/>
  <c r="I453" i="1" s="1"/>
  <c r="H453" i="1"/>
  <c r="C453" i="1"/>
  <c r="D454" i="1"/>
  <c r="D265" i="2" l="1"/>
  <c r="F265" i="2"/>
  <c r="I264" i="2"/>
  <c r="M263" i="2"/>
  <c r="L263" i="2"/>
  <c r="D455" i="1"/>
  <c r="C454" i="1"/>
  <c r="B454" i="1"/>
  <c r="E455" i="1"/>
  <c r="G454" i="1"/>
  <c r="I454" i="1" s="1"/>
  <c r="M264" i="2" l="1"/>
  <c r="K264" i="2"/>
  <c r="L264" i="2" s="1"/>
  <c r="J264" i="2"/>
  <c r="C265" i="2"/>
  <c r="E265" i="2" s="1"/>
  <c r="I265" i="2" s="1"/>
  <c r="E456" i="1"/>
  <c r="G455" i="1"/>
  <c r="I455" i="1" s="1"/>
  <c r="B455" i="1"/>
  <c r="H454" i="1"/>
  <c r="D456" i="1"/>
  <c r="C455" i="1"/>
  <c r="C266" i="2" l="1"/>
  <c r="G265" i="2"/>
  <c r="H265" i="2" s="1"/>
  <c r="B266" i="2" s="1"/>
  <c r="D457" i="1"/>
  <c r="C456" i="1"/>
  <c r="B456" i="1"/>
  <c r="G456" i="1"/>
  <c r="I456" i="1" s="1"/>
  <c r="E457" i="1"/>
  <c r="H455" i="1"/>
  <c r="H456" i="1" s="1"/>
  <c r="F266" i="2" l="1"/>
  <c r="D266" i="2"/>
  <c r="E266" i="2" s="1"/>
  <c r="I266" i="2" s="1"/>
  <c r="J265" i="2"/>
  <c r="K265" i="2"/>
  <c r="B457" i="1"/>
  <c r="E458" i="1"/>
  <c r="G457" i="1"/>
  <c r="I457" i="1" s="1"/>
  <c r="C457" i="1"/>
  <c r="D458" i="1"/>
  <c r="C267" i="2" l="1"/>
  <c r="M265" i="2"/>
  <c r="L265" i="2"/>
  <c r="G266" i="2"/>
  <c r="H266" i="2" s="1"/>
  <c r="B267" i="2" s="1"/>
  <c r="D459" i="1"/>
  <c r="C458" i="1"/>
  <c r="B458" i="1"/>
  <c r="E459" i="1"/>
  <c r="G458" i="1"/>
  <c r="I458" i="1" s="1"/>
  <c r="H457" i="1"/>
  <c r="F267" i="2" l="1"/>
  <c r="D267" i="2"/>
  <c r="E267" i="2" s="1"/>
  <c r="I267" i="2" s="1"/>
  <c r="J266" i="2"/>
  <c r="K266" i="2"/>
  <c r="M266" i="2" s="1"/>
  <c r="E460" i="1"/>
  <c r="G459" i="1"/>
  <c r="I459" i="1" s="1"/>
  <c r="B459" i="1"/>
  <c r="H459" i="1"/>
  <c r="H458" i="1"/>
  <c r="D460" i="1"/>
  <c r="C459" i="1"/>
  <c r="C268" i="2" l="1"/>
  <c r="L266" i="2"/>
  <c r="G267" i="2"/>
  <c r="H267" i="2" s="1"/>
  <c r="B268" i="2" s="1"/>
  <c r="D461" i="1"/>
  <c r="C460" i="1"/>
  <c r="B460" i="1"/>
  <c r="E461" i="1"/>
  <c r="G460" i="1"/>
  <c r="I460" i="1" s="1"/>
  <c r="F268" i="2" l="1"/>
  <c r="D268" i="2"/>
  <c r="E268" i="2" s="1"/>
  <c r="I268" i="2" s="1"/>
  <c r="J267" i="2"/>
  <c r="K267" i="2"/>
  <c r="B461" i="1"/>
  <c r="E462" i="1"/>
  <c r="G461" i="1"/>
  <c r="I461" i="1" s="1"/>
  <c r="H461" i="1"/>
  <c r="H460" i="1"/>
  <c r="C461" i="1"/>
  <c r="D462" i="1"/>
  <c r="C269" i="2" l="1"/>
  <c r="M267" i="2"/>
  <c r="L267" i="2"/>
  <c r="G268" i="2"/>
  <c r="H268" i="2" s="1"/>
  <c r="B269" i="2" s="1"/>
  <c r="D463" i="1"/>
  <c r="C462" i="1"/>
  <c r="B462" i="1"/>
  <c r="E463" i="1"/>
  <c r="G462" i="1"/>
  <c r="I462" i="1" s="1"/>
  <c r="D269" i="2" l="1"/>
  <c r="F269" i="2"/>
  <c r="E269" i="2"/>
  <c r="I269" i="2" s="1"/>
  <c r="J268" i="2"/>
  <c r="K268" i="2"/>
  <c r="M268" i="2" s="1"/>
  <c r="E464" i="1"/>
  <c r="G463" i="1"/>
  <c r="I463" i="1" s="1"/>
  <c r="B463" i="1"/>
  <c r="H462" i="1"/>
  <c r="D464" i="1"/>
  <c r="C463" i="1"/>
  <c r="C270" i="2" l="1"/>
  <c r="L268" i="2"/>
  <c r="G269" i="2"/>
  <c r="H269" i="2" s="1"/>
  <c r="B270" i="2" s="1"/>
  <c r="D465" i="1"/>
  <c r="C464" i="1"/>
  <c r="B464" i="1"/>
  <c r="E465" i="1"/>
  <c r="G464" i="1"/>
  <c r="I464" i="1" s="1"/>
  <c r="H463" i="1"/>
  <c r="H464" i="1" s="1"/>
  <c r="K269" i="2" l="1"/>
  <c r="F270" i="2"/>
  <c r="G270" i="2" s="1"/>
  <c r="H270" i="2" s="1"/>
  <c r="B271" i="2" s="1"/>
  <c r="D270" i="2"/>
  <c r="E270" i="2"/>
  <c r="I270" i="2" s="1"/>
  <c r="J269" i="2"/>
  <c r="B465" i="1"/>
  <c r="E466" i="1"/>
  <c r="G465" i="1"/>
  <c r="I465" i="1" s="1"/>
  <c r="H465" i="1"/>
  <c r="C465" i="1"/>
  <c r="D466" i="1"/>
  <c r="F271" i="2" l="1"/>
  <c r="D271" i="2"/>
  <c r="K270" i="2"/>
  <c r="J270" i="2"/>
  <c r="C271" i="2"/>
  <c r="E271" i="2" s="1"/>
  <c r="I271" i="2" s="1"/>
  <c r="M269" i="2"/>
  <c r="L269" i="2"/>
  <c r="D467" i="1"/>
  <c r="C466" i="1"/>
  <c r="B466" i="1"/>
  <c r="E467" i="1"/>
  <c r="G466" i="1"/>
  <c r="I466" i="1" s="1"/>
  <c r="M270" i="2" l="1"/>
  <c r="L270" i="2"/>
  <c r="C272" i="2"/>
  <c r="G271" i="2"/>
  <c r="H271" i="2" s="1"/>
  <c r="B272" i="2" s="1"/>
  <c r="E468" i="1"/>
  <c r="G467" i="1"/>
  <c r="I467" i="1" s="1"/>
  <c r="B467" i="1"/>
  <c r="D468" i="1"/>
  <c r="C467" i="1"/>
  <c r="H466" i="1"/>
  <c r="K271" i="2" l="1"/>
  <c r="M271" i="2" s="1"/>
  <c r="F272" i="2"/>
  <c r="D272" i="2"/>
  <c r="E272" i="2" s="1"/>
  <c r="I272" i="2" s="1"/>
  <c r="J271" i="2"/>
  <c r="L271" i="2" s="1"/>
  <c r="D469" i="1"/>
  <c r="C468" i="1"/>
  <c r="B468" i="1"/>
  <c r="E469" i="1"/>
  <c r="G468" i="1"/>
  <c r="I468" i="1" s="1"/>
  <c r="H467" i="1"/>
  <c r="H468" i="1" s="1"/>
  <c r="C273" i="2" l="1"/>
  <c r="G272" i="2"/>
  <c r="H272" i="2" s="1"/>
  <c r="B273" i="2" s="1"/>
  <c r="B469" i="1"/>
  <c r="E470" i="1"/>
  <c r="G469" i="1"/>
  <c r="I469" i="1" s="1"/>
  <c r="C469" i="1"/>
  <c r="D470" i="1"/>
  <c r="F273" i="2" l="1"/>
  <c r="D273" i="2"/>
  <c r="E273" i="2" s="1"/>
  <c r="I273" i="2" s="1"/>
  <c r="J272" i="2"/>
  <c r="K272" i="2"/>
  <c r="D471" i="1"/>
  <c r="C470" i="1"/>
  <c r="B470" i="1"/>
  <c r="E471" i="1"/>
  <c r="G470" i="1"/>
  <c r="I470" i="1" s="1"/>
  <c r="H469" i="1"/>
  <c r="C274" i="2" l="1"/>
  <c r="L272" i="2"/>
  <c r="M272" i="2"/>
  <c r="G273" i="2"/>
  <c r="H273" i="2" s="1"/>
  <c r="B274" i="2" s="1"/>
  <c r="E472" i="1"/>
  <c r="G471" i="1"/>
  <c r="I471" i="1" s="1"/>
  <c r="B471" i="1"/>
  <c r="H471" i="1"/>
  <c r="H470" i="1"/>
  <c r="D472" i="1"/>
  <c r="C471" i="1"/>
  <c r="F274" i="2" l="1"/>
  <c r="G274" i="2" s="1"/>
  <c r="H274" i="2" s="1"/>
  <c r="B275" i="2" s="1"/>
  <c r="D274" i="2"/>
  <c r="E274" i="2"/>
  <c r="I274" i="2" s="1"/>
  <c r="K273" i="2"/>
  <c r="M273" i="2"/>
  <c r="J273" i="2"/>
  <c r="L273" i="2" s="1"/>
  <c r="D473" i="1"/>
  <c r="C472" i="1"/>
  <c r="B472" i="1"/>
  <c r="E473" i="1"/>
  <c r="G472" i="1"/>
  <c r="I472" i="1" s="1"/>
  <c r="F275" i="2" l="1"/>
  <c r="D275" i="2"/>
  <c r="K274" i="2"/>
  <c r="L274" i="2" s="1"/>
  <c r="J274" i="2"/>
  <c r="C275" i="2"/>
  <c r="E275" i="2" s="1"/>
  <c r="I275" i="2" s="1"/>
  <c r="H472" i="1"/>
  <c r="B473" i="1"/>
  <c r="E474" i="1"/>
  <c r="G473" i="1"/>
  <c r="I473" i="1" s="1"/>
  <c r="C473" i="1"/>
  <c r="D474" i="1"/>
  <c r="M274" i="2" l="1"/>
  <c r="G275" i="2"/>
  <c r="H275" i="2" s="1"/>
  <c r="B276" i="2" s="1"/>
  <c r="C276" i="2"/>
  <c r="K275" i="2"/>
  <c r="J275" i="2"/>
  <c r="D475" i="1"/>
  <c r="C474" i="1"/>
  <c r="B474" i="1"/>
  <c r="E475" i="1"/>
  <c r="G474" i="1"/>
  <c r="I474" i="1" s="1"/>
  <c r="H473" i="1"/>
  <c r="F276" i="2" l="1"/>
  <c r="G276" i="2" s="1"/>
  <c r="H276" i="2" s="1"/>
  <c r="B277" i="2" s="1"/>
  <c r="D276" i="2"/>
  <c r="E276" i="2"/>
  <c r="I276" i="2" s="1"/>
  <c r="M275" i="2"/>
  <c r="L275" i="2"/>
  <c r="E476" i="1"/>
  <c r="G475" i="1"/>
  <c r="I475" i="1" s="1"/>
  <c r="B475" i="1"/>
  <c r="H475" i="1"/>
  <c r="H474" i="1"/>
  <c r="D476" i="1"/>
  <c r="C475" i="1"/>
  <c r="F277" i="2" l="1"/>
  <c r="D277" i="2"/>
  <c r="K276" i="2"/>
  <c r="M276" i="2" s="1"/>
  <c r="J276" i="2"/>
  <c r="C277" i="2"/>
  <c r="E277" i="2" s="1"/>
  <c r="I277" i="2" s="1"/>
  <c r="D477" i="1"/>
  <c r="C476" i="1"/>
  <c r="B476" i="1"/>
  <c r="E477" i="1"/>
  <c r="G476" i="1"/>
  <c r="I476" i="1" s="1"/>
  <c r="C278" i="2" l="1"/>
  <c r="L276" i="2"/>
  <c r="G277" i="2"/>
  <c r="H277" i="2" s="1"/>
  <c r="B278" i="2" s="1"/>
  <c r="B477" i="1"/>
  <c r="E478" i="1"/>
  <c r="G477" i="1"/>
  <c r="I477" i="1" s="1"/>
  <c r="H476" i="1"/>
  <c r="C477" i="1"/>
  <c r="D478" i="1"/>
  <c r="D278" i="2" l="1"/>
  <c r="F278" i="2"/>
  <c r="G278" i="2" s="1"/>
  <c r="H278" i="2" s="1"/>
  <c r="B279" i="2" s="1"/>
  <c r="E278" i="2"/>
  <c r="J277" i="2"/>
  <c r="K277" i="2"/>
  <c r="D479" i="1"/>
  <c r="C478" i="1"/>
  <c r="B478" i="1"/>
  <c r="E479" i="1"/>
  <c r="G478" i="1"/>
  <c r="I478" i="1" s="1"/>
  <c r="H477" i="1"/>
  <c r="F279" i="2" l="1"/>
  <c r="D279" i="2"/>
  <c r="I278" i="2"/>
  <c r="M277" i="2"/>
  <c r="L277" i="2"/>
  <c r="E480" i="1"/>
  <c r="G479" i="1"/>
  <c r="I479" i="1" s="1"/>
  <c r="B479" i="1"/>
  <c r="H478" i="1"/>
  <c r="H479" i="1" s="1"/>
  <c r="D480" i="1"/>
  <c r="C479" i="1"/>
  <c r="J278" i="2" l="1"/>
  <c r="C279" i="2"/>
  <c r="E279" i="2" s="1"/>
  <c r="I279" i="2" s="1"/>
  <c r="K278" i="2"/>
  <c r="M278" i="2" s="1"/>
  <c r="G279" i="2"/>
  <c r="H279" i="2" s="1"/>
  <c r="B280" i="2" s="1"/>
  <c r="D481" i="1"/>
  <c r="C480" i="1"/>
  <c r="B480" i="1"/>
  <c r="E481" i="1"/>
  <c r="G480" i="1"/>
  <c r="I480" i="1" s="1"/>
  <c r="F280" i="2" l="1"/>
  <c r="D280" i="2"/>
  <c r="C280" i="2"/>
  <c r="K279" i="2"/>
  <c r="L279" i="2" s="1"/>
  <c r="J279" i="2"/>
  <c r="L278" i="2"/>
  <c r="B481" i="1"/>
  <c r="E482" i="1"/>
  <c r="G481" i="1"/>
  <c r="I481" i="1" s="1"/>
  <c r="H480" i="1"/>
  <c r="C481" i="1"/>
  <c r="D482" i="1"/>
  <c r="E280" i="2" l="1"/>
  <c r="I280" i="2" s="1"/>
  <c r="G280" i="2"/>
  <c r="H280" i="2" s="1"/>
  <c r="B281" i="2" s="1"/>
  <c r="M279" i="2"/>
  <c r="D483" i="1"/>
  <c r="C482" i="1"/>
  <c r="B482" i="1"/>
  <c r="E483" i="1"/>
  <c r="G482" i="1"/>
  <c r="I482" i="1" s="1"/>
  <c r="H481" i="1"/>
  <c r="D281" i="2" l="1"/>
  <c r="F281" i="2"/>
  <c r="K280" i="2"/>
  <c r="M280" i="2" s="1"/>
  <c r="J280" i="2"/>
  <c r="C281" i="2"/>
  <c r="E281" i="2" s="1"/>
  <c r="I281" i="2" s="1"/>
  <c r="E484" i="1"/>
  <c r="G483" i="1"/>
  <c r="I483" i="1" s="1"/>
  <c r="B483" i="1"/>
  <c r="H482" i="1"/>
  <c r="H483" i="1" s="1"/>
  <c r="D484" i="1"/>
  <c r="C483" i="1"/>
  <c r="C282" i="2" l="1"/>
  <c r="G281" i="2"/>
  <c r="H281" i="2" s="1"/>
  <c r="B282" i="2" s="1"/>
  <c r="L280" i="2"/>
  <c r="D485" i="1"/>
  <c r="C484" i="1"/>
  <c r="B484" i="1"/>
  <c r="G484" i="1"/>
  <c r="I484" i="1" s="1"/>
  <c r="E485" i="1"/>
  <c r="E282" i="2" l="1"/>
  <c r="I282" i="2" s="1"/>
  <c r="K281" i="2"/>
  <c r="D282" i="2"/>
  <c r="F282" i="2"/>
  <c r="J281" i="2"/>
  <c r="B485" i="1"/>
  <c r="E486" i="1"/>
  <c r="G485" i="1"/>
  <c r="I485" i="1" s="1"/>
  <c r="H484" i="1"/>
  <c r="H485" i="1" s="1"/>
  <c r="C485" i="1"/>
  <c r="D486" i="1"/>
  <c r="C283" i="2" l="1"/>
  <c r="G282" i="2"/>
  <c r="H282" i="2" s="1"/>
  <c r="B283" i="2" s="1"/>
  <c r="L281" i="2"/>
  <c r="M281" i="2"/>
  <c r="D487" i="1"/>
  <c r="C486" i="1"/>
  <c r="B486" i="1"/>
  <c r="E487" i="1"/>
  <c r="G486" i="1"/>
  <c r="I486" i="1" s="1"/>
  <c r="D283" i="2" l="1"/>
  <c r="F283" i="2"/>
  <c r="J282" i="2"/>
  <c r="K282" i="2"/>
  <c r="M282" i="2" s="1"/>
  <c r="E283" i="2"/>
  <c r="I283" i="2" s="1"/>
  <c r="E488" i="1"/>
  <c r="G487" i="1"/>
  <c r="I487" i="1" s="1"/>
  <c r="B487" i="1"/>
  <c r="H486" i="1"/>
  <c r="D488" i="1"/>
  <c r="C487" i="1"/>
  <c r="L282" i="2" l="1"/>
  <c r="G283" i="2"/>
  <c r="H283" i="2" s="1"/>
  <c r="B284" i="2" s="1"/>
  <c r="C284" i="2"/>
  <c r="K283" i="2"/>
  <c r="M283" i="2" s="1"/>
  <c r="J283" i="2"/>
  <c r="D489" i="1"/>
  <c r="C488" i="1"/>
  <c r="B488" i="1"/>
  <c r="G488" i="1"/>
  <c r="I488" i="1" s="1"/>
  <c r="E489" i="1"/>
  <c r="H487" i="1"/>
  <c r="H488" i="1" s="1"/>
  <c r="D284" i="2" l="1"/>
  <c r="F284" i="2"/>
  <c r="L283" i="2"/>
  <c r="E284" i="2"/>
  <c r="I284" i="2" s="1"/>
  <c r="B489" i="1"/>
  <c r="E490" i="1"/>
  <c r="G489" i="1"/>
  <c r="I489" i="1" s="1"/>
  <c r="H489" i="1"/>
  <c r="C489" i="1"/>
  <c r="D490" i="1"/>
  <c r="C285" i="2" l="1"/>
  <c r="G284" i="2"/>
  <c r="H284" i="2" s="1"/>
  <c r="B285" i="2" s="1"/>
  <c r="D491" i="1"/>
  <c r="C490" i="1"/>
  <c r="B490" i="1"/>
  <c r="E491" i="1"/>
  <c r="G490" i="1"/>
  <c r="I490" i="1" s="1"/>
  <c r="D285" i="2" l="1"/>
  <c r="E285" i="2" s="1"/>
  <c r="I285" i="2" s="1"/>
  <c r="F285" i="2"/>
  <c r="J284" i="2"/>
  <c r="K284" i="2"/>
  <c r="E492" i="1"/>
  <c r="G491" i="1"/>
  <c r="I491" i="1" s="1"/>
  <c r="B491" i="1"/>
  <c r="H491" i="1"/>
  <c r="H490" i="1"/>
  <c r="D492" i="1"/>
  <c r="C491" i="1"/>
  <c r="C286" i="2" l="1"/>
  <c r="M284" i="2"/>
  <c r="L284" i="2"/>
  <c r="G285" i="2"/>
  <c r="H285" i="2" s="1"/>
  <c r="B286" i="2" s="1"/>
  <c r="D493" i="1"/>
  <c r="C492" i="1"/>
  <c r="B492" i="1"/>
  <c r="E493" i="1"/>
  <c r="G492" i="1"/>
  <c r="I492" i="1" s="1"/>
  <c r="F286" i="2" l="1"/>
  <c r="D286" i="2"/>
  <c r="K285" i="2"/>
  <c r="M285" i="2"/>
  <c r="E286" i="2"/>
  <c r="I286" i="2" s="1"/>
  <c r="J285" i="2"/>
  <c r="L285" i="2" s="1"/>
  <c r="H492" i="1"/>
  <c r="B493" i="1"/>
  <c r="E494" i="1"/>
  <c r="G493" i="1"/>
  <c r="I493" i="1" s="1"/>
  <c r="C493" i="1"/>
  <c r="D494" i="1"/>
  <c r="C287" i="2" l="1"/>
  <c r="G286" i="2"/>
  <c r="H286" i="2" s="1"/>
  <c r="B287" i="2" s="1"/>
  <c r="D495" i="1"/>
  <c r="C494" i="1"/>
  <c r="B494" i="1"/>
  <c r="E495" i="1"/>
  <c r="G494" i="1"/>
  <c r="I494" i="1" s="1"/>
  <c r="H493" i="1"/>
  <c r="J286" i="2" l="1"/>
  <c r="D287" i="2"/>
  <c r="F287" i="2"/>
  <c r="G287" i="2" s="1"/>
  <c r="H287" i="2" s="1"/>
  <c r="B288" i="2" s="1"/>
  <c r="K286" i="2"/>
  <c r="E287" i="2"/>
  <c r="I287" i="2" s="1"/>
  <c r="E496" i="1"/>
  <c r="G495" i="1"/>
  <c r="I495" i="1" s="1"/>
  <c r="B495" i="1"/>
  <c r="D496" i="1"/>
  <c r="C495" i="1"/>
  <c r="H494" i="1"/>
  <c r="D288" i="2" l="1"/>
  <c r="F288" i="2"/>
  <c r="C288" i="2"/>
  <c r="E288" i="2" s="1"/>
  <c r="I288" i="2" s="1"/>
  <c r="K287" i="2"/>
  <c r="J287" i="2"/>
  <c r="M286" i="2"/>
  <c r="L286" i="2"/>
  <c r="D497" i="1"/>
  <c r="C496" i="1"/>
  <c r="B496" i="1"/>
  <c r="E497" i="1"/>
  <c r="G496" i="1"/>
  <c r="I496" i="1" s="1"/>
  <c r="H495" i="1"/>
  <c r="H496" i="1" s="1"/>
  <c r="M287" i="2" l="1"/>
  <c r="L287" i="2"/>
  <c r="G288" i="2"/>
  <c r="H288" i="2" s="1"/>
  <c r="B289" i="2" s="1"/>
  <c r="C289" i="2"/>
  <c r="B497" i="1"/>
  <c r="E498" i="1"/>
  <c r="G497" i="1"/>
  <c r="I497" i="1" s="1"/>
  <c r="H497" i="1"/>
  <c r="C497" i="1"/>
  <c r="D498" i="1"/>
  <c r="D289" i="2" l="1"/>
  <c r="F289" i="2"/>
  <c r="E289" i="2"/>
  <c r="I289" i="2" s="1"/>
  <c r="J288" i="2"/>
  <c r="K288" i="2"/>
  <c r="M288" i="2"/>
  <c r="L288" i="2"/>
  <c r="D499" i="1"/>
  <c r="C498" i="1"/>
  <c r="B498" i="1"/>
  <c r="E499" i="1"/>
  <c r="G498" i="1"/>
  <c r="I498" i="1" s="1"/>
  <c r="H498" i="1"/>
  <c r="G289" i="2" l="1"/>
  <c r="H289" i="2" s="1"/>
  <c r="B290" i="2" s="1"/>
  <c r="K289" i="2"/>
  <c r="M289" i="2" s="1"/>
  <c r="J289" i="2"/>
  <c r="C290" i="2"/>
  <c r="E500" i="1"/>
  <c r="G499" i="1"/>
  <c r="I499" i="1" s="1"/>
  <c r="B499" i="1"/>
  <c r="D500" i="1"/>
  <c r="C499" i="1"/>
  <c r="L289" i="2" l="1"/>
  <c r="D290" i="2"/>
  <c r="E290" i="2" s="1"/>
  <c r="I290" i="2" s="1"/>
  <c r="F290" i="2"/>
  <c r="D501" i="1"/>
  <c r="C500" i="1"/>
  <c r="B500" i="1"/>
  <c r="E501" i="1"/>
  <c r="G500" i="1"/>
  <c r="I500" i="1" s="1"/>
  <c r="H499" i="1"/>
  <c r="H500" i="1" s="1"/>
  <c r="C291" i="2" l="1"/>
  <c r="G290" i="2"/>
  <c r="H290" i="2" s="1"/>
  <c r="B291" i="2" s="1"/>
  <c r="B501" i="1"/>
  <c r="E502" i="1"/>
  <c r="G501" i="1"/>
  <c r="I501" i="1" s="1"/>
  <c r="C501" i="1"/>
  <c r="D502" i="1"/>
  <c r="C502" i="1" s="1"/>
  <c r="J290" i="2" l="1"/>
  <c r="F291" i="2"/>
  <c r="D291" i="2"/>
  <c r="K290" i="2"/>
  <c r="E291" i="2"/>
  <c r="I291" i="2" s="1"/>
  <c r="B502" i="1"/>
  <c r="G502" i="1"/>
  <c r="I502" i="1" s="1"/>
  <c r="H501" i="1"/>
  <c r="C292" i="2" l="1"/>
  <c r="L290" i="2"/>
  <c r="M290" i="2"/>
  <c r="G291" i="2"/>
  <c r="H291" i="2" s="1"/>
  <c r="B292" i="2" s="1"/>
  <c r="H502" i="1"/>
  <c r="J291" i="2" l="1"/>
  <c r="D292" i="2"/>
  <c r="E292" i="2" s="1"/>
  <c r="I292" i="2" s="1"/>
  <c r="F292" i="2"/>
  <c r="K291" i="2"/>
  <c r="L291" i="2" s="1"/>
  <c r="C293" i="2" l="1"/>
  <c r="G292" i="2"/>
  <c r="H292" i="2" s="1"/>
  <c r="B293" i="2" s="1"/>
  <c r="M291" i="2"/>
  <c r="F293" i="2" l="1"/>
  <c r="D293" i="2"/>
  <c r="E293" i="2" s="1"/>
  <c r="I293" i="2" s="1"/>
  <c r="J292" i="2"/>
  <c r="K292" i="2"/>
  <c r="M292" i="2" s="1"/>
  <c r="C294" i="2" l="1"/>
  <c r="G293" i="2"/>
  <c r="H293" i="2" s="1"/>
  <c r="B294" i="2" s="1"/>
  <c r="L292" i="2"/>
  <c r="J293" i="2" l="1"/>
  <c r="K293" i="2"/>
  <c r="D294" i="2"/>
  <c r="E294" i="2" s="1"/>
  <c r="I294" i="2" s="1"/>
  <c r="F294" i="2"/>
  <c r="C295" i="2" l="1"/>
  <c r="G294" i="2"/>
  <c r="H294" i="2" s="1"/>
  <c r="B295" i="2" s="1"/>
  <c r="M293" i="2"/>
  <c r="L293" i="2"/>
  <c r="F295" i="2" l="1"/>
  <c r="D295" i="2"/>
  <c r="E295" i="2" s="1"/>
  <c r="I295" i="2" s="1"/>
  <c r="J294" i="2"/>
  <c r="K294" i="2"/>
  <c r="M294" i="2" s="1"/>
  <c r="C296" i="2" l="1"/>
  <c r="G295" i="2"/>
  <c r="H295" i="2" s="1"/>
  <c r="B296" i="2" s="1"/>
  <c r="L294" i="2"/>
  <c r="F296" i="2" l="1"/>
  <c r="D296" i="2"/>
  <c r="K295" i="2"/>
  <c r="E296" i="2"/>
  <c r="I296" i="2" s="1"/>
  <c r="J295" i="2"/>
  <c r="K296" i="2" l="1"/>
  <c r="C297" i="2"/>
  <c r="L295" i="2"/>
  <c r="M295" i="2"/>
  <c r="G296" i="2"/>
  <c r="H296" i="2" s="1"/>
  <c r="B297" i="2" s="1"/>
  <c r="M296" i="2" l="1"/>
  <c r="F297" i="2"/>
  <c r="D297" i="2"/>
  <c r="E297" i="2" s="1"/>
  <c r="I297" i="2" s="1"/>
  <c r="J296" i="2"/>
  <c r="L296" i="2" s="1"/>
  <c r="C298" i="2" l="1"/>
  <c r="G297" i="2"/>
  <c r="H297" i="2" s="1"/>
  <c r="B298" i="2" s="1"/>
  <c r="D298" i="2" l="1"/>
  <c r="F298" i="2"/>
  <c r="G298" i="2" s="1"/>
  <c r="H298" i="2" s="1"/>
  <c r="B299" i="2" s="1"/>
  <c r="E298" i="2"/>
  <c r="J297" i="2"/>
  <c r="K297" i="2"/>
  <c r="D299" i="2" l="1"/>
  <c r="F299" i="2"/>
  <c r="M297" i="2"/>
  <c r="L297" i="2"/>
  <c r="I298" i="2"/>
  <c r="K298" i="2" l="1"/>
  <c r="M298" i="2" s="1"/>
  <c r="C299" i="2"/>
  <c r="E299" i="2" s="1"/>
  <c r="I299" i="2" s="1"/>
  <c r="J298" i="2"/>
  <c r="G299" i="2"/>
  <c r="H299" i="2" s="1"/>
  <c r="B300" i="2" s="1"/>
  <c r="F300" i="2" l="1"/>
  <c r="D300" i="2"/>
  <c r="L298" i="2"/>
  <c r="J299" i="2"/>
  <c r="C300" i="2"/>
  <c r="K299" i="2"/>
  <c r="L299" i="2" s="1"/>
  <c r="M299" i="2" l="1"/>
  <c r="E300" i="2"/>
  <c r="I300" i="2" s="1"/>
  <c r="G300" i="2"/>
  <c r="H300" i="2" s="1"/>
  <c r="B301" i="2" s="1"/>
  <c r="D301" i="2" l="1"/>
  <c r="F301" i="2"/>
  <c r="K300" i="2"/>
  <c r="L300" i="2" s="1"/>
  <c r="J300" i="2"/>
  <c r="C301" i="2"/>
  <c r="E301" i="2" s="1"/>
  <c r="I301" i="2" s="1"/>
  <c r="C302" i="2" l="1"/>
  <c r="G301" i="2"/>
  <c r="H301" i="2" s="1"/>
  <c r="B302" i="2" s="1"/>
  <c r="M300" i="2"/>
  <c r="H302" i="2" l="1"/>
  <c r="B303" i="2" s="1"/>
  <c r="F302" i="2"/>
  <c r="G302" i="2" s="1"/>
  <c r="D302" i="2"/>
  <c r="E302" i="2"/>
  <c r="J301" i="2"/>
  <c r="K301" i="2"/>
  <c r="M301" i="2" s="1"/>
  <c r="D303" i="2" l="1"/>
  <c r="F303" i="2"/>
  <c r="I302" i="2"/>
  <c r="L301" i="2"/>
  <c r="G303" i="2" l="1"/>
  <c r="H303" i="2" s="1"/>
  <c r="B304" i="2" s="1"/>
  <c r="K302" i="2"/>
  <c r="C303" i="2"/>
  <c r="E303" i="2" s="1"/>
  <c r="I303" i="2" s="1"/>
  <c r="J302" i="2"/>
  <c r="D304" i="2" l="1"/>
  <c r="F304" i="2"/>
  <c r="J303" i="2"/>
  <c r="C304" i="2"/>
  <c r="K303" i="2"/>
  <c r="L302" i="2"/>
  <c r="M302" i="2"/>
  <c r="M303" i="2" l="1"/>
  <c r="L303" i="2"/>
  <c r="E304" i="2"/>
  <c r="I304" i="2" s="1"/>
  <c r="G304" i="2"/>
  <c r="H304" i="2" s="1"/>
  <c r="B305" i="2" s="1"/>
  <c r="K304" i="2" l="1"/>
  <c r="L304" i="2" s="1"/>
  <c r="J304" i="2"/>
  <c r="C305" i="2"/>
  <c r="D305" i="2"/>
  <c r="F305" i="2"/>
  <c r="M304" i="2" l="1"/>
  <c r="G305" i="2"/>
  <c r="H305" i="2" s="1"/>
  <c r="B306" i="2" s="1"/>
  <c r="E305" i="2"/>
  <c r="I305" i="2" s="1"/>
  <c r="K305" i="2" l="1"/>
  <c r="J305" i="2"/>
  <c r="C306" i="2"/>
  <c r="D306" i="2"/>
  <c r="F306" i="2"/>
  <c r="M305" i="2"/>
  <c r="L305" i="2"/>
  <c r="E306" i="2" l="1"/>
  <c r="I306" i="2" s="1"/>
  <c r="C307" i="2" l="1"/>
  <c r="G306" i="2"/>
  <c r="H306" i="2" s="1"/>
  <c r="B307" i="2" s="1"/>
  <c r="F307" i="2" l="1"/>
  <c r="D307" i="2"/>
  <c r="E307" i="2" s="1"/>
  <c r="I307" i="2" s="1"/>
  <c r="J306" i="2"/>
  <c r="K306" i="2"/>
  <c r="C308" i="2" l="1"/>
  <c r="M306" i="2"/>
  <c r="L306" i="2"/>
  <c r="G307" i="2"/>
  <c r="H307" i="2" s="1"/>
  <c r="B308" i="2" s="1"/>
  <c r="D308" i="2" l="1"/>
  <c r="F308" i="2"/>
  <c r="K307" i="2"/>
  <c r="M307" i="2"/>
  <c r="E308" i="2"/>
  <c r="I308" i="2" s="1"/>
  <c r="J307" i="2"/>
  <c r="L307" i="2" s="1"/>
  <c r="C309" i="2" l="1"/>
  <c r="G308" i="2"/>
  <c r="H308" i="2" s="1"/>
  <c r="B309" i="2" s="1"/>
  <c r="J308" i="2" l="1"/>
  <c r="F309" i="2"/>
  <c r="D309" i="2"/>
  <c r="E309" i="2" s="1"/>
  <c r="I309" i="2" s="1"/>
  <c r="K308" i="2"/>
  <c r="C310" i="2" l="1"/>
  <c r="G309" i="2"/>
  <c r="H309" i="2" s="1"/>
  <c r="B310" i="2" s="1"/>
  <c r="L308" i="2"/>
  <c r="M308" i="2"/>
  <c r="D310" i="2" l="1"/>
  <c r="F310" i="2"/>
  <c r="G310" i="2" s="1"/>
  <c r="H310" i="2" s="1"/>
  <c r="B311" i="2" s="1"/>
  <c r="E310" i="2"/>
  <c r="I310" i="2" s="1"/>
  <c r="J309" i="2"/>
  <c r="K309" i="2"/>
  <c r="M309" i="2" s="1"/>
  <c r="D311" i="2" l="1"/>
  <c r="F311" i="2"/>
  <c r="G311" i="2" s="1"/>
  <c r="H311" i="2" s="1"/>
  <c r="B312" i="2" s="1"/>
  <c r="K310" i="2"/>
  <c r="M310" i="2" s="1"/>
  <c r="C311" i="2"/>
  <c r="E311" i="2" s="1"/>
  <c r="J310" i="2"/>
  <c r="L309" i="2"/>
  <c r="F312" i="2" l="1"/>
  <c r="D312" i="2"/>
  <c r="I311" i="2"/>
  <c r="L310" i="2"/>
  <c r="J311" i="2" l="1"/>
  <c r="C312" i="2"/>
  <c r="E312" i="2" s="1"/>
  <c r="I312" i="2" s="1"/>
  <c r="K311" i="2"/>
  <c r="G312" i="2"/>
  <c r="H312" i="2" s="1"/>
  <c r="B313" i="2" s="1"/>
  <c r="K312" i="2" l="1"/>
  <c r="J312" i="2"/>
  <c r="C313" i="2"/>
  <c r="F313" i="2"/>
  <c r="D313" i="2"/>
  <c r="M311" i="2"/>
  <c r="L311" i="2"/>
  <c r="L312" i="2" l="1"/>
  <c r="M312" i="2"/>
  <c r="E313" i="2"/>
  <c r="I313" i="2" s="1"/>
  <c r="C314" i="2" l="1"/>
  <c r="G313" i="2"/>
  <c r="H313" i="2" s="1"/>
  <c r="B314" i="2" s="1"/>
  <c r="K313" i="2" l="1"/>
  <c r="D314" i="2"/>
  <c r="F314" i="2"/>
  <c r="J313" i="2"/>
  <c r="E314" i="2"/>
  <c r="I314" i="2" s="1"/>
  <c r="C315" i="2" l="1"/>
  <c r="G314" i="2"/>
  <c r="H314" i="2" s="1"/>
  <c r="B315" i="2" s="1"/>
  <c r="L313" i="2"/>
  <c r="M313" i="2"/>
  <c r="K314" i="2" l="1"/>
  <c r="M314" i="2" s="1"/>
  <c r="D315" i="2"/>
  <c r="F315" i="2"/>
  <c r="G315" i="2" s="1"/>
  <c r="H315" i="2" s="1"/>
  <c r="B316" i="2" s="1"/>
  <c r="E315" i="2"/>
  <c r="J314" i="2"/>
  <c r="F316" i="2" l="1"/>
  <c r="D316" i="2"/>
  <c r="L314" i="2"/>
  <c r="I315" i="2"/>
  <c r="K315" i="2" l="1"/>
  <c r="J315" i="2"/>
  <c r="C316" i="2"/>
  <c r="E316" i="2" s="1"/>
  <c r="I316" i="2" s="1"/>
  <c r="G316" i="2" l="1"/>
  <c r="H316" i="2" s="1"/>
  <c r="B317" i="2" s="1"/>
  <c r="J316" i="2"/>
  <c r="C317" i="2"/>
  <c r="K316" i="2"/>
  <c r="M315" i="2"/>
  <c r="L315" i="2"/>
  <c r="M316" i="2" l="1"/>
  <c r="L316" i="2"/>
  <c r="D317" i="2"/>
  <c r="E317" i="2" s="1"/>
  <c r="I317" i="2" s="1"/>
  <c r="F317" i="2"/>
  <c r="C318" i="2" l="1"/>
  <c r="G317" i="2"/>
  <c r="H317" i="2" s="1"/>
  <c r="B318" i="2" s="1"/>
  <c r="F318" i="2" l="1"/>
  <c r="D318" i="2"/>
  <c r="E318" i="2" s="1"/>
  <c r="I318" i="2" s="1"/>
  <c r="K317" i="2"/>
  <c r="J317" i="2"/>
  <c r="C319" i="2" l="1"/>
  <c r="L317" i="2"/>
  <c r="M317" i="2"/>
  <c r="G318" i="2"/>
  <c r="H318" i="2" s="1"/>
  <c r="B319" i="2" s="1"/>
  <c r="D319" i="2" l="1"/>
  <c r="F319" i="2"/>
  <c r="K318" i="2"/>
  <c r="M318" i="2" s="1"/>
  <c r="E319" i="2"/>
  <c r="I319" i="2" s="1"/>
  <c r="J318" i="2"/>
  <c r="L318" i="2" l="1"/>
  <c r="C320" i="2"/>
  <c r="G319" i="2"/>
  <c r="H319" i="2" s="1"/>
  <c r="B320" i="2" s="1"/>
  <c r="F320" i="2" l="1"/>
  <c r="D320" i="2"/>
  <c r="E320" i="2"/>
  <c r="I320" i="2" s="1"/>
  <c r="J319" i="2"/>
  <c r="K319" i="2"/>
  <c r="L319" i="2" l="1"/>
  <c r="M319" i="2"/>
  <c r="C321" i="2"/>
  <c r="G320" i="2"/>
  <c r="H320" i="2" s="1"/>
  <c r="B321" i="2" s="1"/>
  <c r="K320" i="2" l="1"/>
  <c r="D321" i="2"/>
  <c r="F321" i="2"/>
  <c r="E321" i="2"/>
  <c r="I321" i="2" s="1"/>
  <c r="J320" i="2"/>
  <c r="M320" i="2"/>
  <c r="L320" i="2"/>
  <c r="G321" i="2" l="1"/>
  <c r="H321" i="2" s="1"/>
  <c r="B322" i="2" s="1"/>
  <c r="J321" i="2"/>
  <c r="C322" i="2"/>
  <c r="K321" i="2"/>
  <c r="L321" i="2" s="1"/>
  <c r="F322" i="2" l="1"/>
  <c r="D322" i="2"/>
  <c r="E322" i="2" s="1"/>
  <c r="I322" i="2" s="1"/>
  <c r="M321" i="2"/>
  <c r="C323" i="2" l="1"/>
  <c r="G322" i="2"/>
  <c r="H322" i="2" s="1"/>
  <c r="B323" i="2" s="1"/>
  <c r="D323" i="2" l="1"/>
  <c r="F323" i="2"/>
  <c r="G323" i="2" s="1"/>
  <c r="H323" i="2" s="1"/>
  <c r="B324" i="2" s="1"/>
  <c r="K322" i="2"/>
  <c r="E323" i="2"/>
  <c r="J322" i="2"/>
  <c r="D324" i="2" l="1"/>
  <c r="F324" i="2"/>
  <c r="I323" i="2"/>
  <c r="L322" i="2"/>
  <c r="M322" i="2"/>
  <c r="K323" i="2" l="1"/>
  <c r="J323" i="2"/>
  <c r="C324" i="2"/>
  <c r="E324" i="2" s="1"/>
  <c r="I324" i="2" s="1"/>
  <c r="L323" i="2"/>
  <c r="M323" i="2"/>
  <c r="G324" i="2"/>
  <c r="H324" i="2" s="1"/>
  <c r="B325" i="2" s="1"/>
  <c r="D325" i="2" l="1"/>
  <c r="F325" i="2"/>
  <c r="J324" i="2"/>
  <c r="C325" i="2"/>
  <c r="K324" i="2"/>
  <c r="M324" i="2" s="1"/>
  <c r="E325" i="2" l="1"/>
  <c r="I325" i="2" s="1"/>
  <c r="G325" i="2"/>
  <c r="H325" i="2" s="1"/>
  <c r="B326" i="2" s="1"/>
  <c r="L324" i="2"/>
  <c r="D326" i="2" l="1"/>
  <c r="F326" i="2"/>
  <c r="J325" i="2"/>
  <c r="K325" i="2"/>
  <c r="C326" i="2"/>
  <c r="E326" i="2" s="1"/>
  <c r="I326" i="2" s="1"/>
  <c r="C327" i="2" l="1"/>
  <c r="L325" i="2"/>
  <c r="M325" i="2"/>
  <c r="G326" i="2"/>
  <c r="H326" i="2" s="1"/>
  <c r="B327" i="2" s="1"/>
  <c r="D327" i="2" l="1"/>
  <c r="F327" i="2"/>
  <c r="E327" i="2"/>
  <c r="I327" i="2" s="1"/>
  <c r="K326" i="2"/>
  <c r="L326" i="2" s="1"/>
  <c r="J326" i="2"/>
  <c r="C328" i="2" l="1"/>
  <c r="M326" i="2"/>
  <c r="G327" i="2"/>
  <c r="H327" i="2" s="1"/>
  <c r="B328" i="2" s="1"/>
  <c r="D328" i="2" l="1"/>
  <c r="F328" i="2"/>
  <c r="E328" i="2"/>
  <c r="I328" i="2" s="1"/>
  <c r="J327" i="2"/>
  <c r="K327" i="2"/>
  <c r="L327" i="2" s="1"/>
  <c r="M327" i="2" l="1"/>
  <c r="C329" i="2"/>
  <c r="G328" i="2"/>
  <c r="H328" i="2" s="1"/>
  <c r="B329" i="2" s="1"/>
  <c r="J328" i="2" l="1"/>
  <c r="D329" i="2"/>
  <c r="E329" i="2" s="1"/>
  <c r="I329" i="2" s="1"/>
  <c r="F329" i="2"/>
  <c r="K328" i="2"/>
  <c r="M328" i="2"/>
  <c r="L328" i="2"/>
  <c r="C330" i="2" l="1"/>
  <c r="G329" i="2"/>
  <c r="H329" i="2" s="1"/>
  <c r="B330" i="2" s="1"/>
  <c r="D330" i="2" l="1"/>
  <c r="F330" i="2"/>
  <c r="K329" i="2"/>
  <c r="E330" i="2"/>
  <c r="I330" i="2" s="1"/>
  <c r="J329" i="2"/>
  <c r="C331" i="2" l="1"/>
  <c r="G330" i="2"/>
  <c r="H330" i="2" s="1"/>
  <c r="B331" i="2" s="1"/>
  <c r="L329" i="2"/>
  <c r="M329" i="2"/>
  <c r="D331" i="2" l="1"/>
  <c r="E331" i="2" s="1"/>
  <c r="I331" i="2" s="1"/>
  <c r="F331" i="2"/>
  <c r="K330" i="2"/>
  <c r="L330" i="2" s="1"/>
  <c r="J330" i="2"/>
  <c r="C332" i="2" l="1"/>
  <c r="G331" i="2"/>
  <c r="H331" i="2" s="1"/>
  <c r="B332" i="2" s="1"/>
  <c r="M330" i="2"/>
  <c r="F332" i="2" l="1"/>
  <c r="D332" i="2"/>
  <c r="E332" i="2" s="1"/>
  <c r="I332" i="2" s="1"/>
  <c r="J331" i="2"/>
  <c r="K331" i="2"/>
  <c r="L331" i="2" s="1"/>
  <c r="C333" i="2" l="1"/>
  <c r="M331" i="2"/>
  <c r="G332" i="2"/>
  <c r="H332" i="2" s="1"/>
  <c r="B333" i="2" s="1"/>
  <c r="D333" i="2" l="1"/>
  <c r="F333" i="2"/>
  <c r="K332" i="2"/>
  <c r="M332" i="2" s="1"/>
  <c r="E333" i="2"/>
  <c r="I333" i="2" s="1"/>
  <c r="J332" i="2"/>
  <c r="C334" i="2" l="1"/>
  <c r="L332" i="2"/>
  <c r="G333" i="2"/>
  <c r="H333" i="2" s="1"/>
  <c r="B334" i="2" s="1"/>
  <c r="F334" i="2" l="1"/>
  <c r="D334" i="2"/>
  <c r="E334" i="2"/>
  <c r="I334" i="2" s="1"/>
  <c r="K333" i="2"/>
  <c r="J333" i="2"/>
  <c r="C335" i="2" l="1"/>
  <c r="G334" i="2"/>
  <c r="H334" i="2" s="1"/>
  <c r="B335" i="2" s="1"/>
  <c r="L333" i="2"/>
  <c r="M333" i="2"/>
  <c r="D335" i="2" l="1"/>
  <c r="F335" i="2"/>
  <c r="K334" i="2"/>
  <c r="M334" i="2" s="1"/>
  <c r="E335" i="2"/>
  <c r="I335" i="2" s="1"/>
  <c r="J334" i="2"/>
  <c r="L334" i="2" s="1"/>
  <c r="C336" i="2" l="1"/>
  <c r="G335" i="2"/>
  <c r="H335" i="2" s="1"/>
  <c r="B336" i="2" s="1"/>
  <c r="F336" i="2" l="1"/>
  <c r="D336" i="2"/>
  <c r="E336" i="2" s="1"/>
  <c r="I336" i="2" s="1"/>
  <c r="J335" i="2"/>
  <c r="K335" i="2"/>
  <c r="C337" i="2" l="1"/>
  <c r="L335" i="2"/>
  <c r="M335" i="2"/>
  <c r="G336" i="2"/>
  <c r="H336" i="2" s="1"/>
  <c r="B337" i="2" s="1"/>
  <c r="D337" i="2" l="1"/>
  <c r="E337" i="2" s="1"/>
  <c r="I337" i="2" s="1"/>
  <c r="F337" i="2"/>
  <c r="K336" i="2"/>
  <c r="M336" i="2" s="1"/>
  <c r="J336" i="2"/>
  <c r="C338" i="2" l="1"/>
  <c r="G337" i="2"/>
  <c r="H337" i="2" s="1"/>
  <c r="B338" i="2" s="1"/>
  <c r="L336" i="2"/>
  <c r="F338" i="2" l="1"/>
  <c r="D338" i="2"/>
  <c r="J337" i="2"/>
  <c r="E338" i="2"/>
  <c r="I338" i="2" s="1"/>
  <c r="K337" i="2"/>
  <c r="L337" i="2" l="1"/>
  <c r="M337" i="2"/>
  <c r="C339" i="2"/>
  <c r="G338" i="2"/>
  <c r="H338" i="2" s="1"/>
  <c r="B339" i="2" s="1"/>
  <c r="K338" i="2" l="1"/>
  <c r="D339" i="2"/>
  <c r="F339" i="2"/>
  <c r="M338" i="2"/>
  <c r="E339" i="2"/>
  <c r="I339" i="2" s="1"/>
  <c r="J338" i="2"/>
  <c r="L338" i="2" s="1"/>
  <c r="C340" i="2" l="1"/>
  <c r="G339" i="2"/>
  <c r="H339" i="2" s="1"/>
  <c r="B340" i="2" s="1"/>
  <c r="J339" i="2" l="1"/>
  <c r="D340" i="2"/>
  <c r="F340" i="2"/>
  <c r="G340" i="2" s="1"/>
  <c r="H340" i="2" s="1"/>
  <c r="B341" i="2" s="1"/>
  <c r="E340" i="2"/>
  <c r="I340" i="2" s="1"/>
  <c r="K339" i="2"/>
  <c r="D341" i="2" l="1"/>
  <c r="F341" i="2"/>
  <c r="L339" i="2"/>
  <c r="M339" i="2"/>
  <c r="J340" i="2"/>
  <c r="K340" i="2"/>
  <c r="C341" i="2"/>
  <c r="E341" i="2" s="1"/>
  <c r="I341" i="2" s="1"/>
  <c r="C342" i="2" l="1"/>
  <c r="M340" i="2"/>
  <c r="L340" i="2"/>
  <c r="G341" i="2"/>
  <c r="H341" i="2" s="1"/>
  <c r="B342" i="2" s="1"/>
  <c r="D342" i="2" l="1"/>
  <c r="F342" i="2"/>
  <c r="E342" i="2"/>
  <c r="I342" i="2" s="1"/>
  <c r="K341" i="2"/>
  <c r="L341" i="2" s="1"/>
  <c r="J341" i="2"/>
  <c r="M341" i="2" l="1"/>
  <c r="C343" i="2"/>
  <c r="G342" i="2"/>
  <c r="H342" i="2" s="1"/>
  <c r="B343" i="2" s="1"/>
  <c r="K342" i="2" l="1"/>
  <c r="J342" i="2"/>
  <c r="D343" i="2"/>
  <c r="E343" i="2" s="1"/>
  <c r="I343" i="2" s="1"/>
  <c r="F343" i="2"/>
  <c r="L342" i="2"/>
  <c r="M342" i="2"/>
  <c r="C344" i="2" l="1"/>
  <c r="G343" i="2"/>
  <c r="H343" i="2" s="1"/>
  <c r="B344" i="2" s="1"/>
  <c r="F344" i="2" l="1"/>
  <c r="D344" i="2"/>
  <c r="J343" i="2"/>
  <c r="E344" i="2"/>
  <c r="I344" i="2" s="1"/>
  <c r="K343" i="2"/>
  <c r="C345" i="2" l="1"/>
  <c r="L343" i="2"/>
  <c r="M343" i="2"/>
  <c r="G344" i="2"/>
  <c r="H344" i="2" s="1"/>
  <c r="B345" i="2" s="1"/>
  <c r="D345" i="2" l="1"/>
  <c r="E345" i="2" s="1"/>
  <c r="I345" i="2" s="1"/>
  <c r="F345" i="2"/>
  <c r="K344" i="2"/>
  <c r="M344" i="2" s="1"/>
  <c r="J344" i="2"/>
  <c r="C346" i="2" l="1"/>
  <c r="G345" i="2"/>
  <c r="H345" i="2" s="1"/>
  <c r="B346" i="2" s="1"/>
  <c r="L344" i="2"/>
  <c r="F346" i="2" l="1"/>
  <c r="D346" i="2"/>
  <c r="J345" i="2"/>
  <c r="E346" i="2"/>
  <c r="I346" i="2" s="1"/>
  <c r="K345" i="2"/>
  <c r="L345" i="2" l="1"/>
  <c r="M345" i="2"/>
  <c r="C347" i="2"/>
  <c r="G346" i="2"/>
  <c r="H346" i="2" s="1"/>
  <c r="B347" i="2" s="1"/>
  <c r="K346" i="2" l="1"/>
  <c r="M346" i="2"/>
  <c r="D347" i="2"/>
  <c r="F347" i="2"/>
  <c r="E347" i="2"/>
  <c r="I347" i="2" s="1"/>
  <c r="J346" i="2"/>
  <c r="L346" i="2" s="1"/>
  <c r="G347" i="2" l="1"/>
  <c r="H347" i="2" s="1"/>
  <c r="B348" i="2" s="1"/>
  <c r="J347" i="2"/>
  <c r="C348" i="2"/>
  <c r="K347" i="2" l="1"/>
  <c r="F348" i="2"/>
  <c r="D348" i="2"/>
  <c r="E348" i="2" s="1"/>
  <c r="I348" i="2" s="1"/>
  <c r="C349" i="2" l="1"/>
  <c r="G348" i="2"/>
  <c r="H348" i="2" s="1"/>
  <c r="B349" i="2" s="1"/>
  <c r="L347" i="2"/>
  <c r="M347" i="2"/>
  <c r="D349" i="2" l="1"/>
  <c r="E349" i="2" s="1"/>
  <c r="I349" i="2" s="1"/>
  <c r="F349" i="2"/>
  <c r="K348" i="2"/>
  <c r="M348" i="2" s="1"/>
  <c r="J348" i="2"/>
  <c r="C350" i="2" l="1"/>
  <c r="L348" i="2"/>
  <c r="G349" i="2"/>
  <c r="H349" i="2" s="1"/>
  <c r="B350" i="2" s="1"/>
  <c r="D350" i="2" l="1"/>
  <c r="F350" i="2"/>
  <c r="G350" i="2" s="1"/>
  <c r="H350" i="2" s="1"/>
  <c r="B351" i="2" s="1"/>
  <c r="E350" i="2"/>
  <c r="I350" i="2" s="1"/>
  <c r="J349" i="2"/>
  <c r="K349" i="2"/>
  <c r="D351" i="2" l="1"/>
  <c r="F351" i="2"/>
  <c r="L349" i="2"/>
  <c r="M349" i="2"/>
  <c r="K350" i="2"/>
  <c r="J350" i="2"/>
  <c r="C351" i="2"/>
  <c r="E351" i="2" s="1"/>
  <c r="I351" i="2" s="1"/>
  <c r="C352" i="2" l="1"/>
  <c r="M350" i="2"/>
  <c r="L350" i="2"/>
  <c r="G351" i="2"/>
  <c r="H351" i="2" s="1"/>
  <c r="B352" i="2" s="1"/>
  <c r="D352" i="2" l="1"/>
  <c r="F352" i="2"/>
  <c r="J351" i="2"/>
  <c r="K351" i="2"/>
  <c r="L351" i="2" s="1"/>
  <c r="E352" i="2"/>
  <c r="I352" i="2" s="1"/>
  <c r="C353" i="2" l="1"/>
  <c r="M351" i="2"/>
  <c r="G352" i="2"/>
  <c r="H352" i="2" s="1"/>
  <c r="B353" i="2" s="1"/>
  <c r="F353" i="2" l="1"/>
  <c r="D353" i="2"/>
  <c r="J352" i="2"/>
  <c r="K352" i="2"/>
  <c r="M352" i="2" s="1"/>
  <c r="E353" i="2"/>
  <c r="I353" i="2" s="1"/>
  <c r="L352" i="2" l="1"/>
  <c r="C354" i="2"/>
  <c r="G353" i="2"/>
  <c r="H353" i="2" s="1"/>
  <c r="B354" i="2" s="1"/>
  <c r="F354" i="2" l="1"/>
  <c r="D354" i="2"/>
  <c r="J353" i="2"/>
  <c r="E354" i="2"/>
  <c r="I354" i="2" s="1"/>
  <c r="K353" i="2"/>
  <c r="L353" i="2" l="1"/>
  <c r="M353" i="2"/>
  <c r="C355" i="2"/>
  <c r="G354" i="2"/>
  <c r="H354" i="2" s="1"/>
  <c r="B355" i="2" s="1"/>
  <c r="F355" i="2" l="1"/>
  <c r="D355" i="2"/>
  <c r="E355" i="2" s="1"/>
  <c r="I355" i="2" s="1"/>
  <c r="J354" i="2"/>
  <c r="K354" i="2"/>
  <c r="M354" i="2" s="1"/>
  <c r="C356" i="2" l="1"/>
  <c r="L354" i="2"/>
  <c r="G355" i="2"/>
  <c r="H355" i="2" s="1"/>
  <c r="B356" i="2" s="1"/>
  <c r="F356" i="2" l="1"/>
  <c r="D356" i="2"/>
  <c r="J355" i="2"/>
  <c r="K355" i="2"/>
  <c r="E356" i="2"/>
  <c r="I356" i="2" s="1"/>
  <c r="M355" i="2" l="1"/>
  <c r="L355" i="2"/>
  <c r="C357" i="2"/>
  <c r="G356" i="2"/>
  <c r="H356" i="2" s="1"/>
  <c r="B357" i="2" s="1"/>
  <c r="D357" i="2" l="1"/>
  <c r="F357" i="2"/>
  <c r="G357" i="2" s="1"/>
  <c r="H357" i="2" s="1"/>
  <c r="B358" i="2" s="1"/>
  <c r="K356" i="2"/>
  <c r="J356" i="2"/>
  <c r="E357" i="2"/>
  <c r="I357" i="2" s="1"/>
  <c r="M356" i="2"/>
  <c r="L356" i="2"/>
  <c r="F358" i="2" l="1"/>
  <c r="D358" i="2"/>
  <c r="M357" i="2"/>
  <c r="K357" i="2"/>
  <c r="L357" i="2" s="1"/>
  <c r="J357" i="2"/>
  <c r="C358" i="2"/>
  <c r="E358" i="2" s="1"/>
  <c r="I358" i="2" s="1"/>
  <c r="C359" i="2" l="1"/>
  <c r="G358" i="2"/>
  <c r="H358" i="2" s="1"/>
  <c r="B359" i="2" s="1"/>
  <c r="F359" i="2" l="1"/>
  <c r="D359" i="2"/>
  <c r="E359" i="2" s="1"/>
  <c r="I359" i="2" s="1"/>
  <c r="J358" i="2"/>
  <c r="K358" i="2"/>
  <c r="C360" i="2" l="1"/>
  <c r="M358" i="2"/>
  <c r="L358" i="2"/>
  <c r="G359" i="2"/>
  <c r="H359" i="2" s="1"/>
  <c r="B360" i="2" s="1"/>
  <c r="D360" i="2" l="1"/>
  <c r="F360" i="2"/>
  <c r="J359" i="2"/>
  <c r="K359" i="2"/>
  <c r="M359" i="2" s="1"/>
  <c r="E360" i="2"/>
  <c r="I360" i="2" s="1"/>
  <c r="C361" i="2" l="1"/>
  <c r="L359" i="2"/>
  <c r="G360" i="2"/>
  <c r="H360" i="2" s="1"/>
  <c r="B361" i="2" s="1"/>
  <c r="F361" i="2" l="1"/>
  <c r="D361" i="2"/>
  <c r="J360" i="2"/>
  <c r="K360" i="2"/>
  <c r="E361" i="2"/>
  <c r="I361" i="2" s="1"/>
  <c r="M360" i="2" l="1"/>
  <c r="L360" i="2"/>
  <c r="C362" i="2"/>
  <c r="G361" i="2"/>
  <c r="H361" i="2" s="1"/>
  <c r="B362" i="2" s="1"/>
  <c r="D362" i="2" l="1"/>
  <c r="F362" i="2"/>
  <c r="E362" i="2"/>
  <c r="I362" i="2" s="1"/>
  <c r="J361" i="2"/>
  <c r="K361" i="2"/>
  <c r="M361" i="2"/>
  <c r="L361" i="2"/>
  <c r="C363" i="2" l="1"/>
  <c r="G362" i="2"/>
  <c r="H362" i="2" s="1"/>
  <c r="B363" i="2" s="1"/>
  <c r="D363" i="2" l="1"/>
  <c r="F363" i="2"/>
  <c r="E363" i="2"/>
  <c r="I363" i="2" s="1"/>
  <c r="J362" i="2"/>
  <c r="K362" i="2"/>
  <c r="M362" i="2" l="1"/>
  <c r="L362" i="2"/>
  <c r="C364" i="2"/>
  <c r="G363" i="2"/>
  <c r="H363" i="2" s="1"/>
  <c r="B364" i="2" s="1"/>
  <c r="D364" i="2" l="1"/>
  <c r="F364" i="2"/>
  <c r="G364" i="2" s="1"/>
  <c r="H364" i="2" s="1"/>
  <c r="B365" i="2" s="1"/>
  <c r="K363" i="2"/>
  <c r="J363" i="2"/>
  <c r="E364" i="2"/>
  <c r="M363" i="2"/>
  <c r="L363" i="2"/>
  <c r="F365" i="2" l="1"/>
  <c r="D365" i="2"/>
  <c r="I364" i="2"/>
  <c r="C365" i="2" l="1"/>
  <c r="E365" i="2" s="1"/>
  <c r="I365" i="2" s="1"/>
  <c r="K364" i="2"/>
  <c r="J364" i="2"/>
  <c r="G365" i="2"/>
  <c r="H365" i="2" s="1"/>
  <c r="B366" i="2" s="1"/>
  <c r="D366" i="2" l="1"/>
  <c r="F366" i="2"/>
  <c r="L364" i="2"/>
  <c r="M364" i="2"/>
  <c r="K365" i="2"/>
  <c r="J365" i="2"/>
  <c r="C366" i="2"/>
  <c r="E366" i="2" s="1"/>
  <c r="I366" i="2" s="1"/>
  <c r="C367" i="2" l="1"/>
  <c r="M365" i="2"/>
  <c r="L365" i="2"/>
  <c r="G366" i="2"/>
  <c r="H366" i="2" s="1"/>
  <c r="B367" i="2" s="1"/>
  <c r="D367" i="2" l="1"/>
  <c r="F367" i="2"/>
  <c r="E367" i="2"/>
  <c r="I367" i="2" s="1"/>
  <c r="J366" i="2"/>
  <c r="K366" i="2"/>
  <c r="M366" i="2" s="1"/>
  <c r="L366" i="2" l="1"/>
  <c r="C368" i="2"/>
  <c r="G367" i="2"/>
  <c r="H367" i="2" s="1"/>
  <c r="B368" i="2" s="1"/>
  <c r="D368" i="2" l="1"/>
  <c r="F368" i="2"/>
  <c r="K367" i="2"/>
  <c r="E368" i="2"/>
  <c r="I368" i="2" s="1"/>
  <c r="J367" i="2"/>
  <c r="C369" i="2" l="1"/>
  <c r="M367" i="2"/>
  <c r="L367" i="2"/>
  <c r="G368" i="2"/>
  <c r="H368" i="2" s="1"/>
  <c r="B369" i="2" s="1"/>
  <c r="D369" i="2" l="1"/>
  <c r="F369" i="2"/>
  <c r="J368" i="2"/>
  <c r="K368" i="2"/>
  <c r="L368" i="2" s="1"/>
  <c r="E369" i="2"/>
  <c r="I369" i="2" s="1"/>
  <c r="M368" i="2" l="1"/>
  <c r="C370" i="2"/>
  <c r="G369" i="2"/>
  <c r="H369" i="2" s="1"/>
  <c r="B370" i="2" s="1"/>
  <c r="F370" i="2" l="1"/>
  <c r="D370" i="2"/>
  <c r="E370" i="2" s="1"/>
  <c r="I370" i="2" s="1"/>
  <c r="K369" i="2"/>
  <c r="J369" i="2"/>
  <c r="L369" i="2"/>
  <c r="M369" i="2"/>
  <c r="C371" i="2" l="1"/>
  <c r="G370" i="2"/>
  <c r="H370" i="2" s="1"/>
  <c r="B371" i="2" s="1"/>
  <c r="F371" i="2" l="1"/>
  <c r="D371" i="2"/>
  <c r="J370" i="2"/>
  <c r="E371" i="2"/>
  <c r="I371" i="2" s="1"/>
  <c r="K370" i="2"/>
  <c r="L370" i="2" l="1"/>
  <c r="M370" i="2"/>
  <c r="C372" i="2"/>
  <c r="G371" i="2"/>
  <c r="H371" i="2" s="1"/>
  <c r="B372" i="2" s="1"/>
  <c r="D372" i="2" l="1"/>
  <c r="F372" i="2"/>
  <c r="G372" i="2" s="1"/>
  <c r="H372" i="2" s="1"/>
  <c r="B373" i="2" s="1"/>
  <c r="J371" i="2"/>
  <c r="E372" i="2"/>
  <c r="I372" i="2" s="1"/>
  <c r="K371" i="2"/>
  <c r="M371" i="2" s="1"/>
  <c r="L371" i="2"/>
  <c r="F373" i="2" l="1"/>
  <c r="D373" i="2"/>
  <c r="J372" i="2"/>
  <c r="C373" i="2"/>
  <c r="K372" i="2"/>
  <c r="M372" i="2" s="1"/>
  <c r="E373" i="2" l="1"/>
  <c r="I373" i="2" s="1"/>
  <c r="G373" i="2"/>
  <c r="H373" i="2" s="1"/>
  <c r="B374" i="2" s="1"/>
  <c r="L372" i="2"/>
  <c r="F374" i="2" l="1"/>
  <c r="D374" i="2"/>
  <c r="K373" i="2"/>
  <c r="J373" i="2"/>
  <c r="C374" i="2"/>
  <c r="E374" i="2" s="1"/>
  <c r="I374" i="2" s="1"/>
  <c r="C375" i="2" l="1"/>
  <c r="L373" i="2"/>
  <c r="M373" i="2"/>
  <c r="G374" i="2"/>
  <c r="H374" i="2" s="1"/>
  <c r="B375" i="2" s="1"/>
  <c r="F375" i="2" l="1"/>
  <c r="D375" i="2"/>
  <c r="E375" i="2"/>
  <c r="I375" i="2" s="1"/>
  <c r="J374" i="2"/>
  <c r="K374" i="2"/>
  <c r="M374" i="2" s="1"/>
  <c r="L374" i="2" l="1"/>
  <c r="C376" i="2"/>
  <c r="G375" i="2"/>
  <c r="H375" i="2" s="1"/>
  <c r="B376" i="2" s="1"/>
  <c r="F376" i="2" l="1"/>
  <c r="D376" i="2"/>
  <c r="J375" i="2"/>
  <c r="E376" i="2"/>
  <c r="I376" i="2" s="1"/>
  <c r="K375" i="2"/>
  <c r="M375" i="2" l="1"/>
  <c r="L375" i="2"/>
  <c r="C377" i="2"/>
  <c r="G376" i="2"/>
  <c r="H376" i="2" s="1"/>
  <c r="B377" i="2" s="1"/>
  <c r="D377" i="2" l="1"/>
  <c r="F377" i="2"/>
  <c r="K376" i="2"/>
  <c r="E377" i="2"/>
  <c r="I377" i="2" s="1"/>
  <c r="J376" i="2"/>
  <c r="M376" i="2"/>
  <c r="L376" i="2"/>
  <c r="C378" i="2" l="1"/>
  <c r="G377" i="2"/>
  <c r="H377" i="2" s="1"/>
  <c r="B378" i="2" s="1"/>
  <c r="F378" i="2" l="1"/>
  <c r="D378" i="2"/>
  <c r="E378" i="2"/>
  <c r="I378" i="2" s="1"/>
  <c r="J377" i="2"/>
  <c r="K377" i="2"/>
  <c r="C379" i="2" l="1"/>
  <c r="L377" i="2"/>
  <c r="M377" i="2"/>
  <c r="G378" i="2"/>
  <c r="H378" i="2" s="1"/>
  <c r="B379" i="2" s="1"/>
  <c r="D379" i="2" l="1"/>
  <c r="E379" i="2" s="1"/>
  <c r="I379" i="2" s="1"/>
  <c r="F379" i="2"/>
  <c r="J378" i="2"/>
  <c r="K378" i="2"/>
  <c r="M378" i="2" s="1"/>
  <c r="C380" i="2" l="1"/>
  <c r="L378" i="2"/>
  <c r="G379" i="2"/>
  <c r="H379" i="2" s="1"/>
  <c r="B380" i="2" s="1"/>
  <c r="F380" i="2" l="1"/>
  <c r="D380" i="2"/>
  <c r="E380" i="2" s="1"/>
  <c r="I380" i="2" s="1"/>
  <c r="J379" i="2"/>
  <c r="K379" i="2"/>
  <c r="J380" i="2" l="1"/>
  <c r="C381" i="2"/>
  <c r="M379" i="2"/>
  <c r="L379" i="2"/>
  <c r="G380" i="2"/>
  <c r="H380" i="2" s="1"/>
  <c r="B381" i="2" s="1"/>
  <c r="F381" i="2" l="1"/>
  <c r="D381" i="2"/>
  <c r="K380" i="2"/>
  <c r="L380" i="2" s="1"/>
  <c r="E381" i="2"/>
  <c r="I381" i="2" s="1"/>
  <c r="M380" i="2" l="1"/>
  <c r="C382" i="2"/>
  <c r="G381" i="2"/>
  <c r="H381" i="2" s="1"/>
  <c r="B382" i="2" s="1"/>
  <c r="F382" i="2" l="1"/>
  <c r="D382" i="2"/>
  <c r="E382" i="2" s="1"/>
  <c r="I382" i="2" s="1"/>
  <c r="J381" i="2"/>
  <c r="K381" i="2"/>
  <c r="L381" i="2" s="1"/>
  <c r="C383" i="2" l="1"/>
  <c r="M381" i="2"/>
  <c r="G382" i="2"/>
  <c r="H382" i="2" s="1"/>
  <c r="B383" i="2" s="1"/>
  <c r="D383" i="2" l="1"/>
  <c r="F383" i="2"/>
  <c r="E383" i="2"/>
  <c r="I383" i="2" s="1"/>
  <c r="J382" i="2"/>
  <c r="K382" i="2"/>
  <c r="M382" i="2" s="1"/>
  <c r="L382" i="2" l="1"/>
  <c r="G383" i="2"/>
  <c r="H383" i="2" s="1"/>
  <c r="B384" i="2" s="1"/>
  <c r="K383" i="2"/>
  <c r="L383" i="2" s="1"/>
  <c r="J383" i="2"/>
  <c r="C384" i="2"/>
  <c r="D384" i="2" l="1"/>
  <c r="E384" i="2" s="1"/>
  <c r="I384" i="2" s="1"/>
  <c r="F384" i="2"/>
  <c r="M383" i="2"/>
  <c r="C385" i="2" l="1"/>
  <c r="G384" i="2"/>
  <c r="H384" i="2" s="1"/>
  <c r="B385" i="2" s="1"/>
  <c r="D385" i="2" l="1"/>
  <c r="F385" i="2"/>
  <c r="K384" i="2"/>
  <c r="E385" i="2"/>
  <c r="I385" i="2" s="1"/>
  <c r="J384" i="2"/>
  <c r="J385" i="2" l="1"/>
  <c r="C386" i="2"/>
  <c r="G385" i="2"/>
  <c r="H385" i="2" s="1"/>
  <c r="B386" i="2" s="1"/>
  <c r="M384" i="2"/>
  <c r="L384" i="2"/>
  <c r="F386" i="2" l="1"/>
  <c r="D386" i="2"/>
  <c r="E386" i="2"/>
  <c r="I386" i="2" s="1"/>
  <c r="K385" i="2"/>
  <c r="L385" i="2" s="1"/>
  <c r="C387" i="2" l="1"/>
  <c r="G386" i="2"/>
  <c r="H386" i="2" s="1"/>
  <c r="B387" i="2" s="1"/>
  <c r="M385" i="2"/>
  <c r="K386" i="2" l="1"/>
  <c r="L386" i="2" s="1"/>
  <c r="D387" i="2"/>
  <c r="F387" i="2"/>
  <c r="G387" i="2" s="1"/>
  <c r="H387" i="2" s="1"/>
  <c r="B388" i="2" s="1"/>
  <c r="E387" i="2"/>
  <c r="J386" i="2"/>
  <c r="D388" i="2" l="1"/>
  <c r="F388" i="2"/>
  <c r="I387" i="2"/>
  <c r="M386" i="2"/>
  <c r="K387" i="2" l="1"/>
  <c r="J387" i="2"/>
  <c r="C388" i="2"/>
  <c r="E388" i="2" s="1"/>
  <c r="I388" i="2" s="1"/>
  <c r="L387" i="2"/>
  <c r="M387" i="2"/>
  <c r="G388" i="2"/>
  <c r="H388" i="2" s="1"/>
  <c r="B389" i="2" s="1"/>
  <c r="D389" i="2" l="1"/>
  <c r="F389" i="2"/>
  <c r="J388" i="2"/>
  <c r="K388" i="2"/>
  <c r="M388" i="2" s="1"/>
  <c r="C389" i="2"/>
  <c r="E389" i="2" s="1"/>
  <c r="I389" i="2" s="1"/>
  <c r="C390" i="2" l="1"/>
  <c r="L388" i="2"/>
  <c r="G389" i="2"/>
  <c r="H389" i="2" s="1"/>
  <c r="B390" i="2" s="1"/>
  <c r="F390" i="2" l="1"/>
  <c r="D390" i="2"/>
  <c r="E390" i="2" s="1"/>
  <c r="I390" i="2" s="1"/>
  <c r="K389" i="2"/>
  <c r="J389" i="2"/>
  <c r="C391" i="2" l="1"/>
  <c r="L389" i="2"/>
  <c r="M389" i="2"/>
  <c r="G390" i="2"/>
  <c r="H390" i="2" s="1"/>
  <c r="B391" i="2" s="1"/>
  <c r="K390" i="2" l="1"/>
  <c r="L390" i="2" s="1"/>
  <c r="F391" i="2"/>
  <c r="D391" i="2"/>
  <c r="E391" i="2" s="1"/>
  <c r="I391" i="2" s="1"/>
  <c r="J390" i="2"/>
  <c r="C392" i="2" l="1"/>
  <c r="G391" i="2"/>
  <c r="H391" i="2" s="1"/>
  <c r="B392" i="2" s="1"/>
  <c r="M390" i="2"/>
  <c r="D392" i="2" l="1"/>
  <c r="F392" i="2"/>
  <c r="J391" i="2"/>
  <c r="E392" i="2"/>
  <c r="I392" i="2" s="1"/>
  <c r="K391" i="2"/>
  <c r="L391" i="2" s="1"/>
  <c r="C393" i="2" l="1"/>
  <c r="M391" i="2"/>
  <c r="G392" i="2"/>
  <c r="H392" i="2" s="1"/>
  <c r="B393" i="2" s="1"/>
  <c r="F393" i="2" l="1"/>
  <c r="D393" i="2"/>
  <c r="K392" i="2"/>
  <c r="M392" i="2" s="1"/>
  <c r="E393" i="2"/>
  <c r="I393" i="2" s="1"/>
  <c r="J392" i="2"/>
  <c r="C394" i="2" l="1"/>
  <c r="L392" i="2"/>
  <c r="G393" i="2"/>
  <c r="H393" i="2" s="1"/>
  <c r="B394" i="2" s="1"/>
  <c r="D394" i="2" l="1"/>
  <c r="F394" i="2"/>
  <c r="K393" i="2"/>
  <c r="E394" i="2"/>
  <c r="I394" i="2" s="1"/>
  <c r="J393" i="2"/>
  <c r="C395" i="2" l="1"/>
  <c r="G394" i="2"/>
  <c r="H394" i="2" s="1"/>
  <c r="B395" i="2" s="1"/>
  <c r="L393" i="2"/>
  <c r="M393" i="2"/>
  <c r="K394" i="2" l="1"/>
  <c r="L394" i="2" s="1"/>
  <c r="F395" i="2"/>
  <c r="D395" i="2"/>
  <c r="E395" i="2" s="1"/>
  <c r="I395" i="2" s="1"/>
  <c r="J394" i="2"/>
  <c r="C396" i="2" l="1"/>
  <c r="G395" i="2"/>
  <c r="H395" i="2" s="1"/>
  <c r="B396" i="2" s="1"/>
  <c r="M394" i="2"/>
  <c r="D396" i="2" l="1"/>
  <c r="F396" i="2"/>
  <c r="J395" i="2"/>
  <c r="E396" i="2"/>
  <c r="I396" i="2" s="1"/>
  <c r="K395" i="2"/>
  <c r="L395" i="2" s="1"/>
  <c r="C397" i="2" l="1"/>
  <c r="M395" i="2"/>
  <c r="G396" i="2"/>
  <c r="H396" i="2" s="1"/>
  <c r="B397" i="2" s="1"/>
  <c r="F397" i="2" l="1"/>
  <c r="D397" i="2"/>
  <c r="E397" i="2"/>
  <c r="I397" i="2" s="1"/>
  <c r="K396" i="2"/>
  <c r="L396" i="2" s="1"/>
  <c r="J396" i="2"/>
  <c r="C398" i="2" l="1"/>
  <c r="M396" i="2"/>
  <c r="G397" i="2"/>
  <c r="H397" i="2" s="1"/>
  <c r="B398" i="2" s="1"/>
  <c r="D398" i="2" l="1"/>
  <c r="E398" i="2" s="1"/>
  <c r="I398" i="2" s="1"/>
  <c r="F398" i="2"/>
  <c r="K397" i="2"/>
  <c r="L397" i="2" s="1"/>
  <c r="J397" i="2"/>
  <c r="C399" i="2" l="1"/>
  <c r="G398" i="2"/>
  <c r="H398" i="2" s="1"/>
  <c r="B399" i="2" s="1"/>
  <c r="M397" i="2"/>
  <c r="D399" i="2" l="1"/>
  <c r="E399" i="2" s="1"/>
  <c r="I399" i="2" s="1"/>
  <c r="F399" i="2"/>
  <c r="K398" i="2"/>
  <c r="L398" i="2" s="1"/>
  <c r="J398" i="2"/>
  <c r="C400" i="2" l="1"/>
  <c r="G399" i="2"/>
  <c r="H399" i="2" s="1"/>
  <c r="B400" i="2" s="1"/>
  <c r="M398" i="2"/>
  <c r="D400" i="2" l="1"/>
  <c r="F400" i="2"/>
  <c r="E400" i="2"/>
  <c r="I400" i="2" s="1"/>
  <c r="J399" i="2"/>
  <c r="K399" i="2"/>
  <c r="L399" i="2" s="1"/>
  <c r="C401" i="2" l="1"/>
  <c r="M399" i="2"/>
  <c r="G400" i="2"/>
  <c r="H400" i="2" s="1"/>
  <c r="B401" i="2" s="1"/>
  <c r="F401" i="2" l="1"/>
  <c r="D401" i="2"/>
  <c r="E401" i="2"/>
  <c r="I401" i="2" s="1"/>
  <c r="K400" i="2"/>
  <c r="M400" i="2" s="1"/>
  <c r="J400" i="2"/>
  <c r="C402" i="2" l="1"/>
  <c r="G401" i="2"/>
  <c r="H401" i="2" s="1"/>
  <c r="B402" i="2" s="1"/>
  <c r="L400" i="2"/>
  <c r="K401" i="2" l="1"/>
  <c r="J401" i="2"/>
  <c r="F402" i="2"/>
  <c r="D402" i="2"/>
  <c r="E402" i="2" s="1"/>
  <c r="I402" i="2" s="1"/>
  <c r="C403" i="2" l="1"/>
  <c r="G402" i="2"/>
  <c r="H402" i="2" s="1"/>
  <c r="B403" i="2" s="1"/>
  <c r="L401" i="2"/>
  <c r="M401" i="2"/>
  <c r="D403" i="2" l="1"/>
  <c r="E403" i="2" s="1"/>
  <c r="I403" i="2" s="1"/>
  <c r="F403" i="2"/>
  <c r="K402" i="2"/>
  <c r="L402" i="2" s="1"/>
  <c r="J402" i="2"/>
  <c r="C404" i="2" l="1"/>
  <c r="G403" i="2"/>
  <c r="H403" i="2" s="1"/>
  <c r="B404" i="2" s="1"/>
  <c r="M402" i="2"/>
  <c r="J403" i="2" l="1"/>
  <c r="D404" i="2"/>
  <c r="E404" i="2" s="1"/>
  <c r="I404" i="2" s="1"/>
  <c r="F404" i="2"/>
  <c r="K403" i="2"/>
  <c r="L403" i="2" s="1"/>
  <c r="C405" i="2" l="1"/>
  <c r="M403" i="2"/>
  <c r="G404" i="2"/>
  <c r="H404" i="2" s="1"/>
  <c r="B405" i="2" s="1"/>
  <c r="D405" i="2" l="1"/>
  <c r="E405" i="2" s="1"/>
  <c r="I405" i="2" s="1"/>
  <c r="F405" i="2"/>
  <c r="K404" i="2"/>
  <c r="M404" i="2" s="1"/>
  <c r="J404" i="2"/>
  <c r="C406" i="2" l="1"/>
  <c r="G405" i="2"/>
  <c r="H405" i="2" s="1"/>
  <c r="B406" i="2" s="1"/>
  <c r="L404" i="2"/>
  <c r="F406" i="2" l="1"/>
  <c r="D406" i="2"/>
  <c r="E406" i="2" s="1"/>
  <c r="I406" i="2" s="1"/>
  <c r="K405" i="2"/>
  <c r="J405" i="2"/>
  <c r="C407" i="2" l="1"/>
  <c r="L405" i="2"/>
  <c r="M405" i="2"/>
  <c r="G406" i="2"/>
  <c r="H406" i="2" s="1"/>
  <c r="B407" i="2" s="1"/>
  <c r="D407" i="2" l="1"/>
  <c r="F407" i="2"/>
  <c r="E407" i="2"/>
  <c r="I407" i="2" s="1"/>
  <c r="K406" i="2"/>
  <c r="L406" i="2" s="1"/>
  <c r="J406" i="2"/>
  <c r="M406" i="2" l="1"/>
  <c r="G407" i="2"/>
  <c r="H407" i="2" s="1"/>
  <c r="B408" i="2" s="1"/>
  <c r="C408" i="2"/>
  <c r="D408" i="2" l="1"/>
  <c r="F408" i="2"/>
  <c r="G408" i="2" s="1"/>
  <c r="H408" i="2" s="1"/>
  <c r="B409" i="2" s="1"/>
  <c r="E408" i="2"/>
  <c r="J407" i="2"/>
  <c r="K407" i="2"/>
  <c r="L407" i="2" s="1"/>
  <c r="D409" i="2" l="1"/>
  <c r="F409" i="2"/>
  <c r="M407" i="2"/>
  <c r="I408" i="2"/>
  <c r="J408" i="2" l="1"/>
  <c r="C409" i="2"/>
  <c r="E409" i="2" s="1"/>
  <c r="I409" i="2" s="1"/>
  <c r="K408" i="2"/>
  <c r="M408" i="2"/>
  <c r="L408" i="2"/>
  <c r="G409" i="2"/>
  <c r="H409" i="2" s="1"/>
  <c r="B410" i="2" s="1"/>
  <c r="D410" i="2" l="1"/>
  <c r="F410" i="2"/>
  <c r="J409" i="2"/>
  <c r="C410" i="2"/>
  <c r="E410" i="2" s="1"/>
  <c r="I410" i="2" s="1"/>
  <c r="K409" i="2"/>
  <c r="L409" i="2" s="1"/>
  <c r="C411" i="2" l="1"/>
  <c r="G410" i="2"/>
  <c r="H410" i="2" s="1"/>
  <c r="B411" i="2" s="1"/>
  <c r="M409" i="2"/>
  <c r="D411" i="2" l="1"/>
  <c r="E411" i="2" s="1"/>
  <c r="I411" i="2" s="1"/>
  <c r="F411" i="2"/>
  <c r="K410" i="2"/>
  <c r="L410" i="2" s="1"/>
  <c r="J410" i="2"/>
  <c r="C412" i="2" l="1"/>
  <c r="G411" i="2"/>
  <c r="H411" i="2" s="1"/>
  <c r="B412" i="2" s="1"/>
  <c r="M410" i="2"/>
  <c r="D412" i="2" l="1"/>
  <c r="F412" i="2"/>
  <c r="E412" i="2"/>
  <c r="I412" i="2" s="1"/>
  <c r="J411" i="2"/>
  <c r="K411" i="2"/>
  <c r="L411" i="2" s="1"/>
  <c r="C413" i="2" l="1"/>
  <c r="M411" i="2"/>
  <c r="G412" i="2"/>
  <c r="H412" i="2" s="1"/>
  <c r="B413" i="2" s="1"/>
  <c r="F413" i="2" l="1"/>
  <c r="D413" i="2"/>
  <c r="E413" i="2" s="1"/>
  <c r="I413" i="2" s="1"/>
  <c r="K412" i="2"/>
  <c r="M412" i="2" s="1"/>
  <c r="J412" i="2"/>
  <c r="C414" i="2" l="1"/>
  <c r="L412" i="2"/>
  <c r="G413" i="2"/>
  <c r="H413" i="2" s="1"/>
  <c r="B414" i="2" s="1"/>
  <c r="D414" i="2" l="1"/>
  <c r="F414" i="2"/>
  <c r="G414" i="2" s="1"/>
  <c r="H414" i="2" s="1"/>
  <c r="B415" i="2" s="1"/>
  <c r="K413" i="2"/>
  <c r="E414" i="2"/>
  <c r="I414" i="2" s="1"/>
  <c r="J413" i="2"/>
  <c r="D415" i="2" l="1"/>
  <c r="F415" i="2"/>
  <c r="J414" i="2"/>
  <c r="C415" i="2"/>
  <c r="E415" i="2" s="1"/>
  <c r="I415" i="2" s="1"/>
  <c r="K414" i="2"/>
  <c r="L413" i="2"/>
  <c r="M413" i="2"/>
  <c r="L414" i="2" l="1"/>
  <c r="M414" i="2"/>
  <c r="C416" i="2"/>
  <c r="G415" i="2"/>
  <c r="H415" i="2" s="1"/>
  <c r="B416" i="2" s="1"/>
  <c r="D416" i="2" l="1"/>
  <c r="F416" i="2"/>
  <c r="E416" i="2"/>
  <c r="I416" i="2" s="1"/>
  <c r="J415" i="2"/>
  <c r="K415" i="2"/>
  <c r="L415" i="2" s="1"/>
  <c r="C417" i="2" l="1"/>
  <c r="M415" i="2"/>
  <c r="G416" i="2"/>
  <c r="H416" i="2" s="1"/>
  <c r="B417" i="2" s="1"/>
  <c r="F417" i="2" l="1"/>
  <c r="D417" i="2"/>
  <c r="E417" i="2" s="1"/>
  <c r="I417" i="2" s="1"/>
  <c r="K416" i="2"/>
  <c r="M416" i="2" s="1"/>
  <c r="J416" i="2"/>
  <c r="C418" i="2" l="1"/>
  <c r="L416" i="2"/>
  <c r="G417" i="2"/>
  <c r="H417" i="2" s="1"/>
  <c r="B418" i="2" s="1"/>
  <c r="K417" i="2" l="1"/>
  <c r="J417" i="2"/>
  <c r="F418" i="2"/>
  <c r="D418" i="2"/>
  <c r="E418" i="2" s="1"/>
  <c r="I418" i="2" s="1"/>
  <c r="C419" i="2" l="1"/>
  <c r="L417" i="2"/>
  <c r="M417" i="2"/>
  <c r="G418" i="2"/>
  <c r="H418" i="2" s="1"/>
  <c r="B419" i="2" s="1"/>
  <c r="D419" i="2" l="1"/>
  <c r="F419" i="2"/>
  <c r="K418" i="2"/>
  <c r="M418" i="2" s="1"/>
  <c r="E419" i="2"/>
  <c r="I419" i="2" s="1"/>
  <c r="J418" i="2"/>
  <c r="C420" i="2" l="1"/>
  <c r="L418" i="2"/>
  <c r="G419" i="2"/>
  <c r="H419" i="2" s="1"/>
  <c r="B420" i="2" s="1"/>
  <c r="F420" i="2" l="1"/>
  <c r="D420" i="2"/>
  <c r="J419" i="2"/>
  <c r="E420" i="2"/>
  <c r="I420" i="2" s="1"/>
  <c r="K419" i="2"/>
  <c r="L419" i="2" l="1"/>
  <c r="M419" i="2"/>
  <c r="C421" i="2"/>
  <c r="G420" i="2"/>
  <c r="H420" i="2" s="1"/>
  <c r="B421" i="2" s="1"/>
  <c r="F421" i="2" l="1"/>
  <c r="D421" i="2"/>
  <c r="E421" i="2" s="1"/>
  <c r="I421" i="2" s="1"/>
  <c r="J420" i="2"/>
  <c r="K420" i="2"/>
  <c r="L420" i="2" s="1"/>
  <c r="C422" i="2" l="1"/>
  <c r="M420" i="2"/>
  <c r="G421" i="2"/>
  <c r="H421" i="2" s="1"/>
  <c r="B422" i="2" s="1"/>
  <c r="D422" i="2" l="1"/>
  <c r="F422" i="2"/>
  <c r="G422" i="2" s="1"/>
  <c r="H422" i="2" s="1"/>
  <c r="B423" i="2" s="1"/>
  <c r="K421" i="2"/>
  <c r="M421" i="2" s="1"/>
  <c r="E422" i="2"/>
  <c r="J421" i="2"/>
  <c r="D423" i="2" l="1"/>
  <c r="F423" i="2"/>
  <c r="I422" i="2"/>
  <c r="L421" i="2"/>
  <c r="K422" i="2" l="1"/>
  <c r="J422" i="2"/>
  <c r="C423" i="2"/>
  <c r="E423" i="2" s="1"/>
  <c r="I423" i="2" s="1"/>
  <c r="G423" i="2"/>
  <c r="H423" i="2" s="1"/>
  <c r="B424" i="2" s="1"/>
  <c r="D424" i="2" l="1"/>
  <c r="F424" i="2"/>
  <c r="K423" i="2"/>
  <c r="C424" i="2"/>
  <c r="E424" i="2" s="1"/>
  <c r="I424" i="2" s="1"/>
  <c r="J423" i="2"/>
  <c r="L422" i="2"/>
  <c r="M422" i="2"/>
  <c r="M423" i="2" l="1"/>
  <c r="L423" i="2"/>
  <c r="C425" i="2"/>
  <c r="G424" i="2"/>
  <c r="H424" i="2" s="1"/>
  <c r="B425" i="2" s="1"/>
  <c r="D425" i="2" l="1"/>
  <c r="F425" i="2"/>
  <c r="K424" i="2"/>
  <c r="J424" i="2"/>
  <c r="E425" i="2"/>
  <c r="I425" i="2" s="1"/>
  <c r="M424" i="2"/>
  <c r="L424" i="2"/>
  <c r="C426" i="2" l="1"/>
  <c r="G425" i="2"/>
  <c r="H425" i="2" s="1"/>
  <c r="B426" i="2" s="1"/>
  <c r="K425" i="2" l="1"/>
  <c r="F426" i="2"/>
  <c r="D426" i="2"/>
  <c r="E426" i="2"/>
  <c r="I426" i="2" s="1"/>
  <c r="J425" i="2"/>
  <c r="C427" i="2" l="1"/>
  <c r="G426" i="2"/>
  <c r="H426" i="2" s="1"/>
  <c r="B427" i="2" s="1"/>
  <c r="L425" i="2"/>
  <c r="M425" i="2"/>
  <c r="F427" i="2" l="1"/>
  <c r="D427" i="2"/>
  <c r="E427" i="2" s="1"/>
  <c r="I427" i="2" s="1"/>
  <c r="J426" i="2"/>
  <c r="K426" i="2"/>
  <c r="L426" i="2" s="1"/>
  <c r="C428" i="2" l="1"/>
  <c r="M426" i="2"/>
  <c r="G427" i="2"/>
  <c r="H427" i="2" s="1"/>
  <c r="B428" i="2" s="1"/>
  <c r="F428" i="2" l="1"/>
  <c r="D428" i="2"/>
  <c r="J427" i="2"/>
  <c r="E428" i="2"/>
  <c r="I428" i="2" s="1"/>
  <c r="K427" i="2"/>
  <c r="M427" i="2" s="1"/>
  <c r="C429" i="2" l="1"/>
  <c r="L427" i="2"/>
  <c r="G428" i="2"/>
  <c r="H428" i="2" s="1"/>
  <c r="B429" i="2" s="1"/>
  <c r="D429" i="2" l="1"/>
  <c r="F429" i="2"/>
  <c r="G429" i="2" s="1"/>
  <c r="H429" i="2" s="1"/>
  <c r="B430" i="2" s="1"/>
  <c r="K428" i="2"/>
  <c r="E429" i="2"/>
  <c r="J428" i="2"/>
  <c r="D430" i="2" l="1"/>
  <c r="F430" i="2"/>
  <c r="M428" i="2"/>
  <c r="L428" i="2"/>
  <c r="I429" i="2"/>
  <c r="J429" i="2" l="1"/>
  <c r="C430" i="2"/>
  <c r="E430" i="2" s="1"/>
  <c r="I430" i="2" s="1"/>
  <c r="K429" i="2"/>
  <c r="L429" i="2"/>
  <c r="M429" i="2"/>
  <c r="G430" i="2"/>
  <c r="H430" i="2" s="1"/>
  <c r="B431" i="2" s="1"/>
  <c r="F431" i="2" l="1"/>
  <c r="D431" i="2"/>
  <c r="K430" i="2"/>
  <c r="L430" i="2" s="1"/>
  <c r="J430" i="2"/>
  <c r="C431" i="2"/>
  <c r="E431" i="2" s="1"/>
  <c r="I431" i="2" s="1"/>
  <c r="M430" i="2" l="1"/>
  <c r="C432" i="2"/>
  <c r="G431" i="2"/>
  <c r="H431" i="2" s="1"/>
  <c r="B432" i="2" s="1"/>
  <c r="J431" i="2" l="1"/>
  <c r="K431" i="2"/>
  <c r="F432" i="2"/>
  <c r="D432" i="2"/>
  <c r="E432" i="2" s="1"/>
  <c r="I432" i="2" s="1"/>
  <c r="M431" i="2"/>
  <c r="L431" i="2"/>
  <c r="C433" i="2" l="1"/>
  <c r="G432" i="2"/>
  <c r="H432" i="2" s="1"/>
  <c r="B433" i="2" s="1"/>
  <c r="F433" i="2" l="1"/>
  <c r="D433" i="2"/>
  <c r="E433" i="2" s="1"/>
  <c r="I433" i="2" s="1"/>
  <c r="K432" i="2"/>
  <c r="J432" i="2"/>
  <c r="C434" i="2" l="1"/>
  <c r="M432" i="2"/>
  <c r="L432" i="2"/>
  <c r="G433" i="2"/>
  <c r="H433" i="2" s="1"/>
  <c r="B434" i="2" s="1"/>
  <c r="D434" i="2" l="1"/>
  <c r="E434" i="2" s="1"/>
  <c r="I434" i="2" s="1"/>
  <c r="F434" i="2"/>
  <c r="K433" i="2"/>
  <c r="L433" i="2" s="1"/>
  <c r="J433" i="2"/>
  <c r="C435" i="2" l="1"/>
  <c r="M433" i="2"/>
  <c r="G434" i="2"/>
  <c r="H434" i="2" s="1"/>
  <c r="B435" i="2" s="1"/>
  <c r="F435" i="2" l="1"/>
  <c r="G435" i="2" s="1"/>
  <c r="H435" i="2" s="1"/>
  <c r="B436" i="2" s="1"/>
  <c r="D435" i="2"/>
  <c r="E435" i="2"/>
  <c r="I435" i="2" s="1"/>
  <c r="J434" i="2"/>
  <c r="K434" i="2"/>
  <c r="L434" i="2" s="1"/>
  <c r="D436" i="2" l="1"/>
  <c r="F436" i="2"/>
  <c r="K435" i="2"/>
  <c r="C436" i="2"/>
  <c r="E436" i="2" s="1"/>
  <c r="I436" i="2" s="1"/>
  <c r="J435" i="2"/>
  <c r="M434" i="2"/>
  <c r="M435" i="2" l="1"/>
  <c r="L435" i="2"/>
  <c r="C437" i="2"/>
  <c r="G436" i="2"/>
  <c r="H436" i="2" s="1"/>
  <c r="B437" i="2" s="1"/>
  <c r="D437" i="2" l="1"/>
  <c r="F437" i="2"/>
  <c r="K436" i="2"/>
  <c r="E437" i="2"/>
  <c r="I437" i="2" s="1"/>
  <c r="J436" i="2"/>
  <c r="M436" i="2"/>
  <c r="L436" i="2"/>
  <c r="C438" i="2" l="1"/>
  <c r="G437" i="2"/>
  <c r="H437" i="2" s="1"/>
  <c r="B438" i="2" s="1"/>
  <c r="D438" i="2" l="1"/>
  <c r="E438" i="2" s="1"/>
  <c r="I438" i="2" s="1"/>
  <c r="F438" i="2"/>
  <c r="K437" i="2"/>
  <c r="J437" i="2"/>
  <c r="C439" i="2" l="1"/>
  <c r="G438" i="2"/>
  <c r="H438" i="2" s="1"/>
  <c r="B439" i="2" s="1"/>
  <c r="L437" i="2"/>
  <c r="M437" i="2"/>
  <c r="D439" i="2" l="1"/>
  <c r="E439" i="2" s="1"/>
  <c r="I439" i="2" s="1"/>
  <c r="F439" i="2"/>
  <c r="J438" i="2"/>
  <c r="K438" i="2"/>
  <c r="M438" i="2" s="1"/>
  <c r="C440" i="2" l="1"/>
  <c r="L438" i="2"/>
  <c r="G439" i="2"/>
  <c r="H439" i="2" s="1"/>
  <c r="B440" i="2" s="1"/>
  <c r="F440" i="2" l="1"/>
  <c r="D440" i="2"/>
  <c r="E440" i="2" s="1"/>
  <c r="I440" i="2" s="1"/>
  <c r="J439" i="2"/>
  <c r="K439" i="2"/>
  <c r="C441" i="2" l="1"/>
  <c r="M439" i="2"/>
  <c r="L439" i="2"/>
  <c r="G440" i="2"/>
  <c r="H440" i="2" s="1"/>
  <c r="B441" i="2" s="1"/>
  <c r="F441" i="2" l="1"/>
  <c r="D441" i="2"/>
  <c r="K440" i="2"/>
  <c r="L440" i="2" s="1"/>
  <c r="J440" i="2"/>
  <c r="E441" i="2"/>
  <c r="I441" i="2" s="1"/>
  <c r="C442" i="2" l="1"/>
  <c r="M440" i="2"/>
  <c r="G441" i="2"/>
  <c r="H441" i="2" s="1"/>
  <c r="B442" i="2" s="1"/>
  <c r="F442" i="2" l="1"/>
  <c r="D442" i="2"/>
  <c r="E442" i="2"/>
  <c r="I442" i="2" s="1"/>
  <c r="J441" i="2"/>
  <c r="K441" i="2"/>
  <c r="L441" i="2" s="1"/>
  <c r="M441" i="2" l="1"/>
  <c r="G442" i="2"/>
  <c r="H442" i="2" s="1"/>
  <c r="B443" i="2" s="1"/>
  <c r="J442" i="2"/>
  <c r="C443" i="2"/>
  <c r="D443" i="2" l="1"/>
  <c r="E443" i="2" s="1"/>
  <c r="I443" i="2" s="1"/>
  <c r="F443" i="2"/>
  <c r="K442" i="2"/>
  <c r="M442" i="2"/>
  <c r="L442" i="2"/>
  <c r="C444" i="2" l="1"/>
  <c r="G443" i="2"/>
  <c r="H443" i="2" s="1"/>
  <c r="B444" i="2" s="1"/>
  <c r="D444" i="2" l="1"/>
  <c r="F444" i="2"/>
  <c r="J443" i="2"/>
  <c r="E444" i="2"/>
  <c r="I444" i="2" s="1"/>
  <c r="K443" i="2"/>
  <c r="M443" i="2" l="1"/>
  <c r="L443" i="2"/>
  <c r="C445" i="2"/>
  <c r="G444" i="2"/>
  <c r="H444" i="2" s="1"/>
  <c r="B445" i="2" s="1"/>
  <c r="F445" i="2" l="1"/>
  <c r="D445" i="2"/>
  <c r="E445" i="2" s="1"/>
  <c r="I445" i="2" s="1"/>
  <c r="K444" i="2"/>
  <c r="J444" i="2"/>
  <c r="M444" i="2"/>
  <c r="L444" i="2"/>
  <c r="C446" i="2" l="1"/>
  <c r="G445" i="2"/>
  <c r="H445" i="2" s="1"/>
  <c r="B446" i="2" s="1"/>
  <c r="F446" i="2" l="1"/>
  <c r="D446" i="2"/>
  <c r="E446" i="2" s="1"/>
  <c r="I446" i="2" s="1"/>
  <c r="J445" i="2"/>
  <c r="K445" i="2"/>
  <c r="C447" i="2" l="1"/>
  <c r="L445" i="2"/>
  <c r="M445" i="2"/>
  <c r="G446" i="2"/>
  <c r="H446" i="2" s="1"/>
  <c r="B447" i="2" s="1"/>
  <c r="F447" i="2" l="1"/>
  <c r="D447" i="2"/>
  <c r="J446" i="2"/>
  <c r="E447" i="2"/>
  <c r="I447" i="2" s="1"/>
  <c r="K446" i="2"/>
  <c r="L446" i="2" s="1"/>
  <c r="C448" i="2" l="1"/>
  <c r="M446" i="2"/>
  <c r="G447" i="2"/>
  <c r="H447" i="2" s="1"/>
  <c r="B448" i="2" s="1"/>
  <c r="F448" i="2" l="1"/>
  <c r="D448" i="2"/>
  <c r="J447" i="2"/>
  <c r="E448" i="2"/>
  <c r="I448" i="2" s="1"/>
  <c r="K447" i="2"/>
  <c r="L447" i="2" s="1"/>
  <c r="C449" i="2" l="1"/>
  <c r="M447" i="2"/>
  <c r="G448" i="2"/>
  <c r="H448" i="2" s="1"/>
  <c r="B449" i="2" s="1"/>
  <c r="F449" i="2" l="1"/>
  <c r="D449" i="2"/>
  <c r="J448" i="2"/>
  <c r="K448" i="2"/>
  <c r="M448" i="2" s="1"/>
  <c r="E449" i="2"/>
  <c r="I449" i="2" s="1"/>
  <c r="C450" i="2" l="1"/>
  <c r="L448" i="2"/>
  <c r="G449" i="2"/>
  <c r="H449" i="2" s="1"/>
  <c r="B450" i="2" s="1"/>
  <c r="D450" i="2" l="1"/>
  <c r="F450" i="2"/>
  <c r="J449" i="2"/>
  <c r="E450" i="2"/>
  <c r="I450" i="2" s="1"/>
  <c r="K449" i="2"/>
  <c r="L449" i="2" l="1"/>
  <c r="M449" i="2"/>
  <c r="C451" i="2"/>
  <c r="G450" i="2"/>
  <c r="H450" i="2" s="1"/>
  <c r="B451" i="2" s="1"/>
  <c r="F451" i="2" l="1"/>
  <c r="D451" i="2"/>
  <c r="E451" i="2"/>
  <c r="I451" i="2" s="1"/>
  <c r="J450" i="2"/>
  <c r="K450" i="2"/>
  <c r="M450" i="2" s="1"/>
  <c r="C452" i="2" l="1"/>
  <c r="L450" i="2"/>
  <c r="G451" i="2"/>
  <c r="H451" i="2" s="1"/>
  <c r="B452" i="2" s="1"/>
  <c r="F452" i="2" l="1"/>
  <c r="D452" i="2"/>
  <c r="E452" i="2" s="1"/>
  <c r="I452" i="2" s="1"/>
  <c r="J451" i="2"/>
  <c r="K451" i="2"/>
  <c r="C453" i="2" l="1"/>
  <c r="M451" i="2"/>
  <c r="L451" i="2"/>
  <c r="G452" i="2"/>
  <c r="H452" i="2" s="1"/>
  <c r="B453" i="2" s="1"/>
  <c r="F453" i="2" l="1"/>
  <c r="D453" i="2"/>
  <c r="J452" i="2"/>
  <c r="K452" i="2"/>
  <c r="L452" i="2" s="1"/>
  <c r="E453" i="2"/>
  <c r="I453" i="2" s="1"/>
  <c r="C454" i="2" l="1"/>
  <c r="M452" i="2"/>
  <c r="G453" i="2"/>
  <c r="H453" i="2" s="1"/>
  <c r="B454" i="2" s="1"/>
  <c r="D454" i="2" l="1"/>
  <c r="E454" i="2" s="1"/>
  <c r="I454" i="2" s="1"/>
  <c r="F454" i="2"/>
  <c r="J453" i="2"/>
  <c r="K453" i="2"/>
  <c r="L453" i="2" s="1"/>
  <c r="C455" i="2" l="1"/>
  <c r="M453" i="2"/>
  <c r="G454" i="2"/>
  <c r="H454" i="2" s="1"/>
  <c r="B455" i="2" s="1"/>
  <c r="F455" i="2" l="1"/>
  <c r="G455" i="2" s="1"/>
  <c r="H455" i="2" s="1"/>
  <c r="B456" i="2" s="1"/>
  <c r="D455" i="2"/>
  <c r="E455" i="2"/>
  <c r="K454" i="2"/>
  <c r="L454" i="2" s="1"/>
  <c r="J454" i="2"/>
  <c r="F456" i="2" l="1"/>
  <c r="D456" i="2"/>
  <c r="I455" i="2"/>
  <c r="M454" i="2"/>
  <c r="C456" i="2" l="1"/>
  <c r="E456" i="2" s="1"/>
  <c r="I456" i="2" s="1"/>
  <c r="K455" i="2"/>
  <c r="J455" i="2"/>
  <c r="M455" i="2"/>
  <c r="L455" i="2"/>
  <c r="G456" i="2"/>
  <c r="H456" i="2" s="1"/>
  <c r="B457" i="2" s="1"/>
  <c r="D457" i="2" l="1"/>
  <c r="F457" i="2"/>
  <c r="J456" i="2"/>
  <c r="C457" i="2"/>
  <c r="E457" i="2" s="1"/>
  <c r="I457" i="2" s="1"/>
  <c r="K456" i="2"/>
  <c r="M456" i="2" s="1"/>
  <c r="C458" i="2" l="1"/>
  <c r="L456" i="2"/>
  <c r="G457" i="2"/>
  <c r="H457" i="2" s="1"/>
  <c r="B458" i="2" s="1"/>
  <c r="D458" i="2" l="1"/>
  <c r="F458" i="2"/>
  <c r="G458" i="2" s="1"/>
  <c r="H458" i="2" s="1"/>
  <c r="B459" i="2" s="1"/>
  <c r="K457" i="2"/>
  <c r="E458" i="2"/>
  <c r="J457" i="2"/>
  <c r="D459" i="2" l="1"/>
  <c r="F459" i="2"/>
  <c r="I458" i="2"/>
  <c r="L457" i="2"/>
  <c r="M457" i="2"/>
  <c r="M458" i="2" l="1"/>
  <c r="K458" i="2"/>
  <c r="L458" i="2" s="1"/>
  <c r="J458" i="2"/>
  <c r="C459" i="2"/>
  <c r="E459" i="2" s="1"/>
  <c r="I459" i="2" s="1"/>
  <c r="C460" i="2" l="1"/>
  <c r="G459" i="2"/>
  <c r="H459" i="2" s="1"/>
  <c r="B460" i="2" s="1"/>
  <c r="F460" i="2" l="1"/>
  <c r="D460" i="2"/>
  <c r="E460" i="2"/>
  <c r="I460" i="2" s="1"/>
  <c r="K459" i="2"/>
  <c r="J459" i="2"/>
  <c r="M459" i="2" l="1"/>
  <c r="L459" i="2"/>
  <c r="C461" i="2"/>
  <c r="G460" i="2"/>
  <c r="H460" i="2" s="1"/>
  <c r="B461" i="2" s="1"/>
  <c r="F461" i="2" l="1"/>
  <c r="D461" i="2"/>
  <c r="K460" i="2"/>
  <c r="E461" i="2"/>
  <c r="I461" i="2" s="1"/>
  <c r="J460" i="2"/>
  <c r="L460" i="2"/>
  <c r="M460" i="2"/>
  <c r="C462" i="2" l="1"/>
  <c r="G461" i="2"/>
  <c r="H461" i="2" s="1"/>
  <c r="B462" i="2" s="1"/>
  <c r="F462" i="2" l="1"/>
  <c r="D462" i="2"/>
  <c r="K461" i="2"/>
  <c r="E462" i="2"/>
  <c r="I462" i="2" s="1"/>
  <c r="J461" i="2"/>
  <c r="C463" i="2" l="1"/>
  <c r="L461" i="2"/>
  <c r="M461" i="2"/>
  <c r="G462" i="2"/>
  <c r="H462" i="2" s="1"/>
  <c r="B463" i="2" s="1"/>
  <c r="J462" i="2" l="1"/>
  <c r="F463" i="2"/>
  <c r="D463" i="2"/>
  <c r="E463" i="2"/>
  <c r="I463" i="2" s="1"/>
  <c r="K462" i="2"/>
  <c r="L462" i="2" s="1"/>
  <c r="G463" i="2" l="1"/>
  <c r="H463" i="2" s="1"/>
  <c r="B464" i="2" s="1"/>
  <c r="C464" i="2"/>
  <c r="K463" i="2"/>
  <c r="M462" i="2"/>
  <c r="M463" i="2" l="1"/>
  <c r="J463" i="2"/>
  <c r="L463" i="2" s="1"/>
  <c r="F464" i="2"/>
  <c r="D464" i="2"/>
  <c r="E464" i="2" s="1"/>
  <c r="I464" i="2" s="1"/>
  <c r="C465" i="2" l="1"/>
  <c r="G464" i="2"/>
  <c r="H464" i="2" s="1"/>
  <c r="B465" i="2" s="1"/>
  <c r="F465" i="2" l="1"/>
  <c r="D465" i="2"/>
  <c r="K464" i="2"/>
  <c r="E465" i="2"/>
  <c r="I465" i="2" s="1"/>
  <c r="J464" i="2"/>
  <c r="C466" i="2" l="1"/>
  <c r="G465" i="2"/>
  <c r="H465" i="2" s="1"/>
  <c r="B466" i="2" s="1"/>
  <c r="L464" i="2"/>
  <c r="M464" i="2"/>
  <c r="K465" i="2" l="1"/>
  <c r="L465" i="2" s="1"/>
  <c r="F466" i="2"/>
  <c r="D466" i="2"/>
  <c r="E466" i="2"/>
  <c r="I466" i="2" s="1"/>
  <c r="J465" i="2"/>
  <c r="C467" i="2" l="1"/>
  <c r="G466" i="2"/>
  <c r="H466" i="2" s="1"/>
  <c r="B467" i="2" s="1"/>
  <c r="M465" i="2"/>
  <c r="F467" i="2" l="1"/>
  <c r="D467" i="2"/>
  <c r="J466" i="2"/>
  <c r="E467" i="2"/>
  <c r="I467" i="2" s="1"/>
  <c r="K466" i="2"/>
  <c r="L466" i="2" s="1"/>
  <c r="M466" i="2" l="1"/>
  <c r="C468" i="2"/>
  <c r="G467" i="2"/>
  <c r="H467" i="2" s="1"/>
  <c r="B468" i="2" s="1"/>
  <c r="K467" i="2" l="1"/>
  <c r="J467" i="2"/>
  <c r="F468" i="2"/>
  <c r="D468" i="2"/>
  <c r="E468" i="2" s="1"/>
  <c r="I468" i="2" s="1"/>
  <c r="M467" i="2"/>
  <c r="L467" i="2"/>
  <c r="C469" i="2" l="1"/>
  <c r="G468" i="2"/>
  <c r="H468" i="2" s="1"/>
  <c r="B469" i="2" s="1"/>
  <c r="F469" i="2" l="1"/>
  <c r="D469" i="2"/>
  <c r="E469" i="2" s="1"/>
  <c r="I469" i="2" s="1"/>
  <c r="K468" i="2"/>
  <c r="J468" i="2"/>
  <c r="C470" i="2" l="1"/>
  <c r="L468" i="2"/>
  <c r="M468" i="2"/>
  <c r="G469" i="2"/>
  <c r="H469" i="2" s="1"/>
  <c r="B470" i="2" s="1"/>
  <c r="F470" i="2" l="1"/>
  <c r="D470" i="2"/>
  <c r="K469" i="2"/>
  <c r="M469" i="2" s="1"/>
  <c r="E470" i="2"/>
  <c r="I470" i="2" s="1"/>
  <c r="J469" i="2"/>
  <c r="L469" i="2" l="1"/>
  <c r="C471" i="2"/>
  <c r="G470" i="2"/>
  <c r="H470" i="2" s="1"/>
  <c r="B471" i="2" s="1"/>
  <c r="F471" i="2" l="1"/>
  <c r="D471" i="2"/>
  <c r="E471" i="2" s="1"/>
  <c r="I471" i="2" s="1"/>
  <c r="J470" i="2"/>
  <c r="K470" i="2"/>
  <c r="C472" i="2" l="1"/>
  <c r="L470" i="2"/>
  <c r="M470" i="2"/>
  <c r="G471" i="2"/>
  <c r="H471" i="2" s="1"/>
  <c r="B472" i="2" s="1"/>
  <c r="D472" i="2" l="1"/>
  <c r="F472" i="2"/>
  <c r="E472" i="2"/>
  <c r="I472" i="2" s="1"/>
  <c r="K471" i="2"/>
  <c r="M471" i="2" s="1"/>
  <c r="J471" i="2"/>
  <c r="C473" i="2" l="1"/>
  <c r="L471" i="2"/>
  <c r="G472" i="2"/>
  <c r="H472" i="2" s="1"/>
  <c r="B473" i="2" s="1"/>
  <c r="F473" i="2" l="1"/>
  <c r="D473" i="2"/>
  <c r="E473" i="2" s="1"/>
  <c r="I473" i="2" s="1"/>
  <c r="K472" i="2"/>
  <c r="J472" i="2"/>
  <c r="C474" i="2" l="1"/>
  <c r="L472" i="2"/>
  <c r="M472" i="2"/>
  <c r="G473" i="2"/>
  <c r="H473" i="2" s="1"/>
  <c r="B474" i="2" s="1"/>
  <c r="D474" i="2" l="1"/>
  <c r="F474" i="2"/>
  <c r="E474" i="2"/>
  <c r="I474" i="2" s="1"/>
  <c r="K473" i="2"/>
  <c r="L473" i="2" s="1"/>
  <c r="J473" i="2"/>
  <c r="C475" i="2" l="1"/>
  <c r="M473" i="2"/>
  <c r="G474" i="2"/>
  <c r="H474" i="2" s="1"/>
  <c r="B475" i="2" s="1"/>
  <c r="D475" i="2" l="1"/>
  <c r="E475" i="2" s="1"/>
  <c r="I475" i="2" s="1"/>
  <c r="F475" i="2"/>
  <c r="J474" i="2"/>
  <c r="K474" i="2"/>
  <c r="L474" i="2" s="1"/>
  <c r="C476" i="2" l="1"/>
  <c r="G475" i="2"/>
  <c r="H475" i="2" s="1"/>
  <c r="B476" i="2" s="1"/>
  <c r="M474" i="2"/>
  <c r="F476" i="2" l="1"/>
  <c r="D476" i="2"/>
  <c r="E476" i="2" s="1"/>
  <c r="I476" i="2" s="1"/>
  <c r="K475" i="2"/>
  <c r="M475" i="2" s="1"/>
  <c r="J475" i="2"/>
  <c r="C477" i="2" l="1"/>
  <c r="G476" i="2"/>
  <c r="H476" i="2" s="1"/>
  <c r="B477" i="2" s="1"/>
  <c r="L475" i="2"/>
  <c r="F477" i="2" l="1"/>
  <c r="D477" i="2"/>
  <c r="E477" i="2" s="1"/>
  <c r="I477" i="2" s="1"/>
  <c r="K476" i="2"/>
  <c r="J476" i="2"/>
  <c r="C478" i="2" l="1"/>
  <c r="L476" i="2"/>
  <c r="M476" i="2"/>
  <c r="G477" i="2"/>
  <c r="H477" i="2" s="1"/>
  <c r="B478" i="2" s="1"/>
  <c r="F478" i="2" l="1"/>
  <c r="D478" i="2"/>
  <c r="E478" i="2"/>
  <c r="I478" i="2" s="1"/>
  <c r="K477" i="2"/>
  <c r="L477" i="2" s="1"/>
  <c r="J477" i="2"/>
  <c r="C479" i="2" l="1"/>
  <c r="M477" i="2"/>
  <c r="G478" i="2"/>
  <c r="H478" i="2" s="1"/>
  <c r="B479" i="2" s="1"/>
  <c r="F479" i="2" l="1"/>
  <c r="D479" i="2"/>
  <c r="J478" i="2"/>
  <c r="E479" i="2"/>
  <c r="I479" i="2" s="1"/>
  <c r="K478" i="2"/>
  <c r="M478" i="2" s="1"/>
  <c r="C480" i="2" l="1"/>
  <c r="L478" i="2"/>
  <c r="G479" i="2"/>
  <c r="H479" i="2" s="1"/>
  <c r="B480" i="2" s="1"/>
  <c r="F480" i="2" l="1"/>
  <c r="D480" i="2"/>
  <c r="E480" i="2" s="1"/>
  <c r="I480" i="2" s="1"/>
  <c r="K479" i="2"/>
  <c r="J479" i="2"/>
  <c r="C481" i="2" l="1"/>
  <c r="M479" i="2"/>
  <c r="L479" i="2"/>
  <c r="G480" i="2"/>
  <c r="H480" i="2" s="1"/>
  <c r="B481" i="2" s="1"/>
  <c r="F481" i="2" l="1"/>
  <c r="D481" i="2"/>
  <c r="E481" i="2" s="1"/>
  <c r="I481" i="2" s="1"/>
  <c r="K480" i="2"/>
  <c r="L480" i="2" s="1"/>
  <c r="J480" i="2"/>
  <c r="C482" i="2" l="1"/>
  <c r="M480" i="2"/>
  <c r="G481" i="2"/>
  <c r="H481" i="2" s="1"/>
  <c r="B482" i="2" s="1"/>
  <c r="F482" i="2" l="1"/>
  <c r="G482" i="2" s="1"/>
  <c r="H482" i="2" s="1"/>
  <c r="B483" i="2" s="1"/>
  <c r="D482" i="2"/>
  <c r="K481" i="2"/>
  <c r="L481" i="2" s="1"/>
  <c r="E482" i="2"/>
  <c r="J481" i="2"/>
  <c r="F483" i="2" l="1"/>
  <c r="D483" i="2"/>
  <c r="I482" i="2"/>
  <c r="M481" i="2"/>
  <c r="K482" i="2" l="1"/>
  <c r="L482" i="2" s="1"/>
  <c r="J482" i="2"/>
  <c r="C483" i="2"/>
  <c r="E483" i="2" s="1"/>
  <c r="I483" i="2" s="1"/>
  <c r="C484" i="2" l="1"/>
  <c r="M482" i="2"/>
  <c r="G483" i="2"/>
  <c r="H483" i="2" s="1"/>
  <c r="B484" i="2" s="1"/>
  <c r="F484" i="2" l="1"/>
  <c r="D484" i="2"/>
  <c r="K483" i="2"/>
  <c r="M483" i="2" s="1"/>
  <c r="E484" i="2"/>
  <c r="I484" i="2" s="1"/>
  <c r="J483" i="2"/>
  <c r="L483" i="2" l="1"/>
  <c r="C485" i="2"/>
  <c r="G484" i="2"/>
  <c r="H484" i="2" s="1"/>
  <c r="B485" i="2" s="1"/>
  <c r="F485" i="2" l="1"/>
  <c r="D485" i="2"/>
  <c r="K484" i="2"/>
  <c r="E485" i="2"/>
  <c r="I485" i="2" s="1"/>
  <c r="J484" i="2"/>
  <c r="C486" i="2" l="1"/>
  <c r="M484" i="2"/>
  <c r="L484" i="2"/>
  <c r="G485" i="2"/>
  <c r="H485" i="2" s="1"/>
  <c r="B486" i="2" s="1"/>
  <c r="F486" i="2" l="1"/>
  <c r="D486" i="2"/>
  <c r="J485" i="2"/>
  <c r="E486" i="2"/>
  <c r="I486" i="2" s="1"/>
  <c r="K485" i="2"/>
  <c r="L485" i="2" s="1"/>
  <c r="M485" i="2" l="1"/>
  <c r="C487" i="2"/>
  <c r="G486" i="2"/>
  <c r="H486" i="2" s="1"/>
  <c r="B487" i="2" s="1"/>
  <c r="K486" i="2" l="1"/>
  <c r="F487" i="2"/>
  <c r="D487" i="2"/>
  <c r="E487" i="2" s="1"/>
  <c r="I487" i="2" s="1"/>
  <c r="J486" i="2"/>
  <c r="M486" i="2"/>
  <c r="L486" i="2"/>
  <c r="C488" i="2" l="1"/>
  <c r="G487" i="2"/>
  <c r="H487" i="2" s="1"/>
  <c r="B488" i="2" s="1"/>
  <c r="F488" i="2" l="1"/>
  <c r="D488" i="2"/>
  <c r="E488" i="2" s="1"/>
  <c r="I488" i="2" s="1"/>
  <c r="J487" i="2"/>
  <c r="K487" i="2"/>
  <c r="C489" i="2" l="1"/>
  <c r="L487" i="2"/>
  <c r="M487" i="2"/>
  <c r="G488" i="2"/>
  <c r="H488" i="2" s="1"/>
  <c r="B489" i="2" s="1"/>
  <c r="D489" i="2" l="1"/>
  <c r="F489" i="2"/>
  <c r="E489" i="2"/>
  <c r="I489" i="2" s="1"/>
  <c r="K488" i="2"/>
  <c r="M488" i="2" s="1"/>
  <c r="J488" i="2"/>
  <c r="C490" i="2" l="1"/>
  <c r="L488" i="2"/>
  <c r="G489" i="2"/>
  <c r="H489" i="2" s="1"/>
  <c r="B490" i="2" s="1"/>
  <c r="F490" i="2" l="1"/>
  <c r="D490" i="2"/>
  <c r="E490" i="2"/>
  <c r="I490" i="2" s="1"/>
  <c r="J489" i="2"/>
  <c r="K489" i="2"/>
  <c r="L489" i="2" l="1"/>
  <c r="M489" i="2"/>
  <c r="C491" i="2"/>
  <c r="G490" i="2"/>
  <c r="H490" i="2" s="1"/>
  <c r="B491" i="2" s="1"/>
  <c r="F491" i="2" l="1"/>
  <c r="D491" i="2"/>
  <c r="E491" i="2" s="1"/>
  <c r="I491" i="2" s="1"/>
  <c r="J490" i="2"/>
  <c r="K490" i="2"/>
  <c r="L490" i="2" s="1"/>
  <c r="C492" i="2" l="1"/>
  <c r="M490" i="2"/>
  <c r="G491" i="2"/>
  <c r="H491" i="2" s="1"/>
  <c r="B492" i="2" s="1"/>
  <c r="D492" i="2" l="1"/>
  <c r="F492" i="2"/>
  <c r="G492" i="2" s="1"/>
  <c r="H492" i="2" s="1"/>
  <c r="B493" i="2" s="1"/>
  <c r="E492" i="2"/>
  <c r="J491" i="2"/>
  <c r="K491" i="2"/>
  <c r="M491" i="2" s="1"/>
  <c r="F493" i="2" l="1"/>
  <c r="D493" i="2"/>
  <c r="I492" i="2"/>
  <c r="L491" i="2"/>
  <c r="J492" i="2" l="1"/>
  <c r="C493" i="2"/>
  <c r="E493" i="2" s="1"/>
  <c r="I493" i="2" s="1"/>
  <c r="K492" i="2"/>
  <c r="G493" i="2"/>
  <c r="H493" i="2" s="1"/>
  <c r="B494" i="2" s="1"/>
  <c r="F494" i="2" l="1"/>
  <c r="D494" i="2"/>
  <c r="K493" i="2"/>
  <c r="J493" i="2"/>
  <c r="C494" i="2"/>
  <c r="E494" i="2" s="1"/>
  <c r="I494" i="2" s="1"/>
  <c r="M492" i="2"/>
  <c r="L492" i="2"/>
  <c r="L493" i="2" l="1"/>
  <c r="M493" i="2"/>
  <c r="C495" i="2"/>
  <c r="G494" i="2"/>
  <c r="H494" i="2" s="1"/>
  <c r="B495" i="2" s="1"/>
  <c r="F495" i="2" l="1"/>
  <c r="D495" i="2"/>
  <c r="E495" i="2" s="1"/>
  <c r="I495" i="2" s="1"/>
  <c r="J494" i="2"/>
  <c r="K494" i="2"/>
  <c r="M494" i="2" s="1"/>
  <c r="C496" i="2" l="1"/>
  <c r="L494" i="2"/>
  <c r="G495" i="2"/>
  <c r="H495" i="2" s="1"/>
  <c r="B496" i="2" s="1"/>
  <c r="F496" i="2" l="1"/>
  <c r="D496" i="2"/>
  <c r="E496" i="2" s="1"/>
  <c r="I496" i="2" s="1"/>
  <c r="J495" i="2"/>
  <c r="K495" i="2"/>
  <c r="C497" i="2" l="1"/>
  <c r="M495" i="2"/>
  <c r="L495" i="2"/>
  <c r="G496" i="2"/>
  <c r="H496" i="2" s="1"/>
  <c r="B497" i="2" s="1"/>
  <c r="F497" i="2" l="1"/>
  <c r="D497" i="2"/>
  <c r="K496" i="2"/>
  <c r="M496" i="2" s="1"/>
  <c r="E497" i="2"/>
  <c r="I497" i="2" s="1"/>
  <c r="J496" i="2"/>
  <c r="L496" i="2" l="1"/>
  <c r="C498" i="2"/>
  <c r="G497" i="2"/>
  <c r="H497" i="2" s="1"/>
  <c r="B498" i="2" s="1"/>
  <c r="F498" i="2" l="1"/>
  <c r="D498" i="2"/>
  <c r="E498" i="2" s="1"/>
  <c r="I498" i="2" s="1"/>
  <c r="K497" i="2"/>
  <c r="J497" i="2"/>
  <c r="C499" i="2" l="1"/>
  <c r="L497" i="2"/>
  <c r="M497" i="2"/>
  <c r="G498" i="2"/>
  <c r="H498" i="2" s="1"/>
  <c r="B499" i="2" s="1"/>
  <c r="J498" i="2" l="1"/>
  <c r="F499" i="2"/>
  <c r="D499" i="2"/>
  <c r="E499" i="2" s="1"/>
  <c r="I499" i="2" s="1"/>
  <c r="K498" i="2"/>
  <c r="M498" i="2" s="1"/>
  <c r="C500" i="2" l="1"/>
  <c r="G499" i="2"/>
  <c r="H499" i="2" s="1"/>
  <c r="B500" i="2" s="1"/>
  <c r="L498" i="2"/>
  <c r="F500" i="2" l="1"/>
  <c r="D500" i="2"/>
  <c r="E500" i="2" s="1"/>
  <c r="I500" i="2" s="1"/>
  <c r="J499" i="2"/>
  <c r="K499" i="2"/>
  <c r="C501" i="2" l="1"/>
  <c r="M499" i="2"/>
  <c r="L499" i="2"/>
  <c r="G500" i="2"/>
  <c r="H500" i="2" s="1"/>
  <c r="B501" i="2" s="1"/>
  <c r="K500" i="2" l="1"/>
  <c r="F501" i="2"/>
  <c r="D501" i="2"/>
  <c r="M500" i="2"/>
  <c r="E501" i="2"/>
  <c r="I501" i="2" s="1"/>
  <c r="J500" i="2"/>
  <c r="L500" i="2" s="1"/>
  <c r="C502" i="2" l="1"/>
  <c r="G501" i="2"/>
  <c r="H501" i="2" s="1"/>
  <c r="B502" i="2" s="1"/>
  <c r="F502" i="2" l="1"/>
  <c r="D502" i="2"/>
  <c r="E502" i="2"/>
  <c r="I502" i="2" s="1"/>
  <c r="J501" i="2"/>
  <c r="K501" i="2"/>
  <c r="L501" i="2" l="1"/>
  <c r="M501" i="2"/>
  <c r="G502" i="2"/>
  <c r="H502" i="2" s="1"/>
  <c r="K502" i="2" s="1"/>
  <c r="J502" i="2"/>
  <c r="M502" i="2" l="1"/>
  <c r="L502" i="2"/>
</calcChain>
</file>

<file path=xl/sharedStrings.xml><?xml version="1.0" encoding="utf-8"?>
<sst xmlns="http://schemas.openxmlformats.org/spreadsheetml/2006/main" count="140" uniqueCount="52">
  <si>
    <t>APP A1</t>
  </si>
  <si>
    <t>ARTILLERY</t>
  </si>
  <si>
    <t>Vector Based (Sum of Speeds) Yields Same Result as Formula</t>
  </si>
  <si>
    <t>Gravity Only; No Thrust or Drag</t>
  </si>
  <si>
    <t>frame/sec</t>
  </si>
  <si>
    <t>Speed</t>
  </si>
  <si>
    <t>ft/sec</t>
  </si>
  <si>
    <t>mph</t>
  </si>
  <si>
    <t>sec/frame</t>
  </si>
  <si>
    <t>Angle</t>
  </si>
  <si>
    <t>degrees</t>
  </si>
  <si>
    <t>Vx</t>
  </si>
  <si>
    <t>Gravity</t>
  </si>
  <si>
    <t>ft/sec2</t>
  </si>
  <si>
    <t>Vy</t>
  </si>
  <si>
    <t>Weight</t>
  </si>
  <si>
    <t>lb</t>
  </si>
  <si>
    <t>g</t>
  </si>
  <si>
    <t>= g*(i^2)</t>
  </si>
  <si>
    <t>Total</t>
  </si>
  <si>
    <t>Results</t>
  </si>
  <si>
    <t>Actual</t>
  </si>
  <si>
    <t>Secs</t>
  </si>
  <si>
    <t>V</t>
  </si>
  <si>
    <t>Xv</t>
  </si>
  <si>
    <t>Yv</t>
  </si>
  <si>
    <t>= g*(t^2)</t>
  </si>
  <si>
    <t>Y</t>
  </si>
  <si>
    <t>Cum X</t>
  </si>
  <si>
    <t>Cum Y</t>
  </si>
  <si>
    <t>Horizontal distance is same for entire flight (if assume no drag)</t>
  </si>
  <si>
    <t>Height y at time t (Yt) = Vy*t - .5*g*t^2</t>
  </si>
  <si>
    <t>where Vy = sin(r)</t>
  </si>
  <si>
    <t>Degree:</t>
  </si>
  <si>
    <t>Distance (Xmax) =</t>
  </si>
  <si>
    <t>(V^2)*sin(2R)/G</t>
  </si>
  <si>
    <t>Time (Tmax) =</t>
  </si>
  <si>
    <t>Dx/(V*cos(R))</t>
  </si>
  <si>
    <t>Height (Ymax) =</t>
  </si>
  <si>
    <t>Vy*(T/2)-(G*(T/2)^2)/2</t>
  </si>
  <si>
    <t>at Time (Tm)</t>
  </si>
  <si>
    <t>Y max</t>
  </si>
  <si>
    <t>To the Nearest 1/10 of a second (perfect)</t>
  </si>
  <si>
    <t>Seconds</t>
  </si>
  <si>
    <t>Yg = g*(t^2)</t>
  </si>
  <si>
    <t>APP A2</t>
  </si>
  <si>
    <t>Computing Speed and Change in Direction Yields Same Results</t>
  </si>
  <si>
    <t>AOF</t>
  </si>
  <si>
    <t>XY Speed</t>
  </si>
  <si>
    <t>G Accel</t>
  </si>
  <si>
    <t>Change</t>
  </si>
  <si>
    <t>Accel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</si>
</sst>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0_);\(0.000\)"/>
    <numFmt numFmtId="165" formatCode="0.0_);\(0.0\)"/>
    <numFmt numFmtId="166" formatCode="0_);\(0\)"/>
    <numFmt numFmtId="167" formatCode="0.00_);\(0.00\)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43" fontId="2" fillId="3" borderId="4" xfId="0" applyNumberFormat="1" applyFont="1" applyFill="1" applyBorder="1"/>
    <xf numFmtId="43" fontId="2" fillId="0" borderId="4" xfId="0" applyNumberFormat="1" applyFont="1" applyBorder="1"/>
    <xf numFmtId="0" fontId="2" fillId="0" borderId="0" xfId="0" applyFont="1" applyAlignment="1"/>
    <xf numFmtId="164" fontId="2" fillId="3" borderId="4" xfId="0" applyNumberFormat="1" applyFont="1" applyFill="1" applyBorder="1"/>
    <xf numFmtId="0" fontId="2" fillId="0" borderId="0" xfId="0" quotePrefix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/>
    <xf numFmtId="43" fontId="2" fillId="0" borderId="4" xfId="0" applyNumberFormat="1" applyFont="1" applyFill="1" applyBorder="1"/>
    <xf numFmtId="43" fontId="2" fillId="4" borderId="4" xfId="0" applyNumberFormat="1" applyFont="1" applyFill="1" applyBorder="1"/>
    <xf numFmtId="43" fontId="2" fillId="0" borderId="0" xfId="0" applyNumberFormat="1" applyFont="1"/>
    <xf numFmtId="43" fontId="2" fillId="2" borderId="0" xfId="0" applyNumberFormat="1" applyFont="1" applyFill="1"/>
    <xf numFmtId="43" fontId="2" fillId="0" borderId="0" xfId="0" applyNumberFormat="1" applyFont="1" applyFill="1"/>
    <xf numFmtId="43" fontId="2" fillId="0" borderId="1" xfId="0" applyNumberFormat="1" applyFont="1" applyBorder="1"/>
    <xf numFmtId="43" fontId="2" fillId="5" borderId="5" xfId="0" applyNumberFormat="1" applyFont="1" applyFill="1" applyBorder="1"/>
    <xf numFmtId="43" fontId="2" fillId="6" borderId="0" xfId="0" applyNumberFormat="1" applyFont="1" applyFill="1" applyBorder="1"/>
    <xf numFmtId="43" fontId="2" fillId="0" borderId="0" xfId="0" applyNumberFormat="1" applyFont="1" applyBorder="1"/>
    <xf numFmtId="43" fontId="2" fillId="5" borderId="0" xfId="0" applyNumberFormat="1" applyFont="1" applyFill="1" applyBorder="1"/>
    <xf numFmtId="43" fontId="2" fillId="0" borderId="6" xfId="0" applyNumberFormat="1" applyFont="1" applyBorder="1"/>
    <xf numFmtId="43" fontId="2" fillId="0" borderId="5" xfId="0" applyNumberFormat="1" applyFont="1" applyBorder="1"/>
    <xf numFmtId="43" fontId="2" fillId="0" borderId="7" xfId="0" applyNumberFormat="1" applyFont="1" applyBorder="1"/>
    <xf numFmtId="43" fontId="2" fillId="0" borderId="8" xfId="0" applyNumberFormat="1" applyFont="1" applyBorder="1"/>
    <xf numFmtId="43" fontId="2" fillId="0" borderId="9" xfId="0" applyNumberFormat="1" applyFont="1" applyBorder="1"/>
    <xf numFmtId="166" fontId="2" fillId="0" borderId="0" xfId="0" applyNumberFormat="1" applyFont="1"/>
    <xf numFmtId="39" fontId="2" fillId="0" borderId="0" xfId="0" applyNumberFormat="1" applyFont="1"/>
    <xf numFmtId="165" fontId="2" fillId="0" borderId="0" xfId="0" applyNumberFormat="1" applyFont="1" applyFill="1"/>
    <xf numFmtId="167" fontId="2" fillId="3" borderId="4" xfId="0" applyNumberFormat="1" applyFont="1" applyFill="1" applyBorder="1"/>
    <xf numFmtId="0" fontId="2" fillId="0" borderId="2" xfId="0" applyFont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167" fontId="2" fillId="0" borderId="4" xfId="0" applyNumberFormat="1" applyFont="1" applyBorder="1"/>
    <xf numFmtId="43" fontId="2" fillId="0" borderId="4" xfId="0" applyNumberFormat="1" applyFont="1" applyBorder="1" applyAlignment="1">
      <alignment horizontal="center"/>
    </xf>
    <xf numFmtId="43" fontId="2" fillId="0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Cannonball</a:t>
            </a:r>
            <a:r>
              <a:rPr lang="en-US" baseline="0"/>
              <a:t> in Flight - No Drag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1/10 second</c:v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 w="9525">
                <a:solidFill>
                  <a:srgbClr val="0000FF"/>
                </a:solidFill>
              </a:ln>
              <a:effectLst/>
            </c:spPr>
          </c:marker>
          <c:xVal>
            <c:numRef>
              <c:f>A.1!$H$62:$H$502</c:f>
              <c:numCache>
                <c:formatCode>_(* #,##0.00_);_(* \(#,##0.00\);_(* "-"??_);_(@_)</c:formatCode>
                <c:ptCount val="441"/>
                <c:pt idx="0">
                  <c:v>0</c:v>
                </c:pt>
                <c:pt idx="1">
                  <c:v>70.710678118654755</c:v>
                </c:pt>
                <c:pt idx="2">
                  <c:v>141.42135623730951</c:v>
                </c:pt>
                <c:pt idx="3">
                  <c:v>212.13203435596427</c:v>
                </c:pt>
                <c:pt idx="4">
                  <c:v>282.84271247461902</c:v>
                </c:pt>
                <c:pt idx="5">
                  <c:v>353.55339059327378</c:v>
                </c:pt>
                <c:pt idx="6">
                  <c:v>424.26406871192853</c:v>
                </c:pt>
                <c:pt idx="7">
                  <c:v>494.97474683058329</c:v>
                </c:pt>
                <c:pt idx="8">
                  <c:v>565.68542494923804</c:v>
                </c:pt>
                <c:pt idx="9">
                  <c:v>636.3961030678928</c:v>
                </c:pt>
                <c:pt idx="10">
                  <c:v>707.10678118654755</c:v>
                </c:pt>
                <c:pt idx="11">
                  <c:v>777.81745930520231</c:v>
                </c:pt>
                <c:pt idx="12">
                  <c:v>848.52813742385706</c:v>
                </c:pt>
                <c:pt idx="13">
                  <c:v>919.23881554251182</c:v>
                </c:pt>
                <c:pt idx="14">
                  <c:v>989.94949366116657</c:v>
                </c:pt>
                <c:pt idx="15">
                  <c:v>1060.6601717798212</c:v>
                </c:pt>
                <c:pt idx="16">
                  <c:v>1131.3708498984761</c:v>
                </c:pt>
                <c:pt idx="17">
                  <c:v>1202.0815280171309</c:v>
                </c:pt>
                <c:pt idx="18">
                  <c:v>1272.7922061357858</c:v>
                </c:pt>
                <c:pt idx="19">
                  <c:v>1343.5028842544407</c:v>
                </c:pt>
                <c:pt idx="20">
                  <c:v>1414.2135623730956</c:v>
                </c:pt>
                <c:pt idx="21">
                  <c:v>1484.9242404917504</c:v>
                </c:pt>
                <c:pt idx="22">
                  <c:v>1555.6349186104053</c:v>
                </c:pt>
                <c:pt idx="23">
                  <c:v>1626.3455967290602</c:v>
                </c:pt>
                <c:pt idx="24">
                  <c:v>1697.056274847715</c:v>
                </c:pt>
                <c:pt idx="25">
                  <c:v>1767.7669529663699</c:v>
                </c:pt>
                <c:pt idx="26">
                  <c:v>1838.4776310850248</c:v>
                </c:pt>
                <c:pt idx="27">
                  <c:v>1909.1883092036796</c:v>
                </c:pt>
                <c:pt idx="28">
                  <c:v>1979.8989873223345</c:v>
                </c:pt>
                <c:pt idx="29">
                  <c:v>2050.6096654409894</c:v>
                </c:pt>
                <c:pt idx="30">
                  <c:v>2121.3203435596442</c:v>
                </c:pt>
                <c:pt idx="31">
                  <c:v>2192.0310216782991</c:v>
                </c:pt>
                <c:pt idx="32">
                  <c:v>2262.741699796954</c:v>
                </c:pt>
                <c:pt idx="33">
                  <c:v>2333.4523779156088</c:v>
                </c:pt>
                <c:pt idx="34">
                  <c:v>2404.1630560342637</c:v>
                </c:pt>
                <c:pt idx="35">
                  <c:v>2474.8737341529186</c:v>
                </c:pt>
                <c:pt idx="36">
                  <c:v>2545.5844122715735</c:v>
                </c:pt>
                <c:pt idx="37">
                  <c:v>2616.2950903902283</c:v>
                </c:pt>
                <c:pt idx="38">
                  <c:v>2687.0057685088832</c:v>
                </c:pt>
                <c:pt idx="39">
                  <c:v>2757.7164466275381</c:v>
                </c:pt>
                <c:pt idx="40">
                  <c:v>2828.4271247461929</c:v>
                </c:pt>
                <c:pt idx="41">
                  <c:v>2899.1378028648478</c:v>
                </c:pt>
                <c:pt idx="42">
                  <c:v>2969.8484809835027</c:v>
                </c:pt>
                <c:pt idx="43">
                  <c:v>3040.5591591021575</c:v>
                </c:pt>
                <c:pt idx="44">
                  <c:v>3111.2698372208124</c:v>
                </c:pt>
                <c:pt idx="45">
                  <c:v>3181.9805153394673</c:v>
                </c:pt>
                <c:pt idx="46">
                  <c:v>3252.6911934581221</c:v>
                </c:pt>
                <c:pt idx="47">
                  <c:v>3323.401871576777</c:v>
                </c:pt>
                <c:pt idx="48">
                  <c:v>3394.1125496954319</c:v>
                </c:pt>
                <c:pt idx="49">
                  <c:v>3464.8232278140867</c:v>
                </c:pt>
                <c:pt idx="50">
                  <c:v>3535.5339059327416</c:v>
                </c:pt>
                <c:pt idx="51">
                  <c:v>3606.2445840513965</c:v>
                </c:pt>
                <c:pt idx="52">
                  <c:v>3676.9552621700514</c:v>
                </c:pt>
                <c:pt idx="53">
                  <c:v>3747.6659402887062</c:v>
                </c:pt>
                <c:pt idx="54">
                  <c:v>3818.3766184073611</c:v>
                </c:pt>
                <c:pt idx="55">
                  <c:v>3889.087296526016</c:v>
                </c:pt>
                <c:pt idx="56">
                  <c:v>3959.7979746446708</c:v>
                </c:pt>
                <c:pt idx="57">
                  <c:v>4030.5086527633257</c:v>
                </c:pt>
                <c:pt idx="58">
                  <c:v>4101.2193308819806</c:v>
                </c:pt>
                <c:pt idx="59">
                  <c:v>4171.9300090006354</c:v>
                </c:pt>
                <c:pt idx="60">
                  <c:v>4242.6406871192903</c:v>
                </c:pt>
                <c:pt idx="61">
                  <c:v>4313.3513652379452</c:v>
                </c:pt>
                <c:pt idx="62">
                  <c:v>4384.0620433566</c:v>
                </c:pt>
                <c:pt idx="63">
                  <c:v>4454.7727214752549</c:v>
                </c:pt>
                <c:pt idx="64">
                  <c:v>4525.4833995939098</c:v>
                </c:pt>
                <c:pt idx="65">
                  <c:v>4596.1940777125646</c:v>
                </c:pt>
                <c:pt idx="66">
                  <c:v>4666.9047558312195</c:v>
                </c:pt>
                <c:pt idx="67">
                  <c:v>4737.6154339498744</c:v>
                </c:pt>
                <c:pt idx="68">
                  <c:v>4808.3261120685293</c:v>
                </c:pt>
                <c:pt idx="69">
                  <c:v>4879.0367901871841</c:v>
                </c:pt>
                <c:pt idx="70">
                  <c:v>4949.747468305839</c:v>
                </c:pt>
                <c:pt idx="71">
                  <c:v>5020.4581464244939</c:v>
                </c:pt>
                <c:pt idx="72">
                  <c:v>5091.1688245431487</c:v>
                </c:pt>
                <c:pt idx="73">
                  <c:v>5161.8795026618036</c:v>
                </c:pt>
                <c:pt idx="74">
                  <c:v>5232.5901807804585</c:v>
                </c:pt>
                <c:pt idx="75">
                  <c:v>5303.3008588991133</c:v>
                </c:pt>
                <c:pt idx="76">
                  <c:v>5374.0115370177682</c:v>
                </c:pt>
                <c:pt idx="77">
                  <c:v>5444.7222151364231</c:v>
                </c:pt>
                <c:pt idx="78">
                  <c:v>5515.4328932550779</c:v>
                </c:pt>
                <c:pt idx="79">
                  <c:v>5586.1435713737328</c:v>
                </c:pt>
                <c:pt idx="80">
                  <c:v>5656.8542494923877</c:v>
                </c:pt>
                <c:pt idx="81">
                  <c:v>5727.5649276110425</c:v>
                </c:pt>
                <c:pt idx="82">
                  <c:v>5798.2756057296974</c:v>
                </c:pt>
                <c:pt idx="83">
                  <c:v>5868.9862838483523</c:v>
                </c:pt>
                <c:pt idx="84">
                  <c:v>5939.6969619670072</c:v>
                </c:pt>
                <c:pt idx="85">
                  <c:v>6010.407640085662</c:v>
                </c:pt>
                <c:pt idx="86">
                  <c:v>6081.1183182043169</c:v>
                </c:pt>
                <c:pt idx="87">
                  <c:v>6151.8289963229718</c:v>
                </c:pt>
                <c:pt idx="88">
                  <c:v>6222.5396744416266</c:v>
                </c:pt>
                <c:pt idx="89">
                  <c:v>6293.2503525602815</c:v>
                </c:pt>
                <c:pt idx="90">
                  <c:v>6363.9610306789364</c:v>
                </c:pt>
                <c:pt idx="91">
                  <c:v>6434.6717087975912</c:v>
                </c:pt>
                <c:pt idx="92">
                  <c:v>6505.3823869162461</c:v>
                </c:pt>
                <c:pt idx="93">
                  <c:v>6576.093065034901</c:v>
                </c:pt>
                <c:pt idx="94">
                  <c:v>6646.8037431535558</c:v>
                </c:pt>
                <c:pt idx="95">
                  <c:v>6717.5144212722107</c:v>
                </c:pt>
                <c:pt idx="96">
                  <c:v>6788.2250993908656</c:v>
                </c:pt>
                <c:pt idx="97">
                  <c:v>6858.9357775095204</c:v>
                </c:pt>
                <c:pt idx="98">
                  <c:v>6929.6464556281753</c:v>
                </c:pt>
                <c:pt idx="99">
                  <c:v>7000.3571337468302</c:v>
                </c:pt>
                <c:pt idx="100">
                  <c:v>7071.0678118654851</c:v>
                </c:pt>
                <c:pt idx="101">
                  <c:v>7141.7784899841399</c:v>
                </c:pt>
                <c:pt idx="102">
                  <c:v>7212.4891681027948</c:v>
                </c:pt>
                <c:pt idx="103">
                  <c:v>7283.1998462214497</c:v>
                </c:pt>
                <c:pt idx="104">
                  <c:v>7353.9105243401045</c:v>
                </c:pt>
                <c:pt idx="105">
                  <c:v>7424.6212024587594</c:v>
                </c:pt>
                <c:pt idx="106">
                  <c:v>7495.3318805774143</c:v>
                </c:pt>
                <c:pt idx="107">
                  <c:v>7566.0425586960691</c:v>
                </c:pt>
                <c:pt idx="108">
                  <c:v>7636.753236814724</c:v>
                </c:pt>
                <c:pt idx="109">
                  <c:v>7707.4639149333789</c:v>
                </c:pt>
                <c:pt idx="110">
                  <c:v>7778.1745930520337</c:v>
                </c:pt>
                <c:pt idx="111">
                  <c:v>7848.8852711706886</c:v>
                </c:pt>
                <c:pt idx="112">
                  <c:v>7919.5959492893435</c:v>
                </c:pt>
                <c:pt idx="113">
                  <c:v>7990.3066274079983</c:v>
                </c:pt>
                <c:pt idx="114">
                  <c:v>8061.0173055266532</c:v>
                </c:pt>
                <c:pt idx="115">
                  <c:v>8131.7279836453081</c:v>
                </c:pt>
                <c:pt idx="116">
                  <c:v>8202.438661763963</c:v>
                </c:pt>
                <c:pt idx="117">
                  <c:v>8273.1493398826169</c:v>
                </c:pt>
                <c:pt idx="118">
                  <c:v>8343.8600180012709</c:v>
                </c:pt>
                <c:pt idx="119">
                  <c:v>8414.5706961199248</c:v>
                </c:pt>
                <c:pt idx="120">
                  <c:v>8485.2813742385788</c:v>
                </c:pt>
                <c:pt idx="121">
                  <c:v>8555.9920523572328</c:v>
                </c:pt>
                <c:pt idx="122">
                  <c:v>8626.7027304758867</c:v>
                </c:pt>
                <c:pt idx="123">
                  <c:v>8697.4134085945407</c:v>
                </c:pt>
                <c:pt idx="124">
                  <c:v>8768.1240867131946</c:v>
                </c:pt>
                <c:pt idx="125">
                  <c:v>8838.8347648318486</c:v>
                </c:pt>
                <c:pt idx="126">
                  <c:v>8909.5454429505025</c:v>
                </c:pt>
                <c:pt idx="127">
                  <c:v>8980.2561210691565</c:v>
                </c:pt>
                <c:pt idx="128">
                  <c:v>9050.9667991878105</c:v>
                </c:pt>
                <c:pt idx="129">
                  <c:v>9121.6774773064644</c:v>
                </c:pt>
                <c:pt idx="130">
                  <c:v>9192.3881554251184</c:v>
                </c:pt>
                <c:pt idx="131">
                  <c:v>9263.0988335437723</c:v>
                </c:pt>
                <c:pt idx="132">
                  <c:v>9333.8095116624263</c:v>
                </c:pt>
                <c:pt idx="133">
                  <c:v>9404.5201897810803</c:v>
                </c:pt>
                <c:pt idx="134">
                  <c:v>9475.2308678997342</c:v>
                </c:pt>
                <c:pt idx="135">
                  <c:v>9545.9415460183882</c:v>
                </c:pt>
                <c:pt idx="136">
                  <c:v>9616.6522241370421</c:v>
                </c:pt>
                <c:pt idx="137">
                  <c:v>9687.3629022556961</c:v>
                </c:pt>
                <c:pt idx="138">
                  <c:v>9758.0735803743501</c:v>
                </c:pt>
                <c:pt idx="139">
                  <c:v>9828.784258493004</c:v>
                </c:pt>
                <c:pt idx="140">
                  <c:v>9899.494936611658</c:v>
                </c:pt>
                <c:pt idx="141">
                  <c:v>9970.2056147303119</c:v>
                </c:pt>
                <c:pt idx="142">
                  <c:v>10040.916292848966</c:v>
                </c:pt>
                <c:pt idx="143">
                  <c:v>10111.62697096762</c:v>
                </c:pt>
                <c:pt idx="144">
                  <c:v>10182.337649086274</c:v>
                </c:pt>
                <c:pt idx="145">
                  <c:v>10253.048327204928</c:v>
                </c:pt>
                <c:pt idx="146">
                  <c:v>10323.759005323582</c:v>
                </c:pt>
                <c:pt idx="147">
                  <c:v>10394.469683442236</c:v>
                </c:pt>
                <c:pt idx="148">
                  <c:v>10465.18036156089</c:v>
                </c:pt>
                <c:pt idx="149">
                  <c:v>10535.891039679544</c:v>
                </c:pt>
                <c:pt idx="150">
                  <c:v>10606.601717798198</c:v>
                </c:pt>
                <c:pt idx="151">
                  <c:v>10677.312395916852</c:v>
                </c:pt>
                <c:pt idx="152">
                  <c:v>10748.023074035505</c:v>
                </c:pt>
                <c:pt idx="153">
                  <c:v>10818.733752154159</c:v>
                </c:pt>
                <c:pt idx="154">
                  <c:v>10889.444430272813</c:v>
                </c:pt>
                <c:pt idx="155">
                  <c:v>10960.155108391467</c:v>
                </c:pt>
                <c:pt idx="156">
                  <c:v>11030.865786510121</c:v>
                </c:pt>
                <c:pt idx="157">
                  <c:v>11101.576464628775</c:v>
                </c:pt>
                <c:pt idx="158">
                  <c:v>11172.287142747429</c:v>
                </c:pt>
                <c:pt idx="159">
                  <c:v>11242.997820866083</c:v>
                </c:pt>
                <c:pt idx="160">
                  <c:v>11313.708498984737</c:v>
                </c:pt>
                <c:pt idx="161">
                  <c:v>11384.419177103391</c:v>
                </c:pt>
                <c:pt idx="162">
                  <c:v>11455.129855222045</c:v>
                </c:pt>
                <c:pt idx="163">
                  <c:v>11525.840533340699</c:v>
                </c:pt>
                <c:pt idx="164">
                  <c:v>11596.551211459353</c:v>
                </c:pt>
                <c:pt idx="165">
                  <c:v>11667.261889578007</c:v>
                </c:pt>
                <c:pt idx="166">
                  <c:v>11737.972567696661</c:v>
                </c:pt>
                <c:pt idx="167">
                  <c:v>11808.683245815315</c:v>
                </c:pt>
                <c:pt idx="168">
                  <c:v>11879.393923933969</c:v>
                </c:pt>
                <c:pt idx="169">
                  <c:v>11950.104602052623</c:v>
                </c:pt>
                <c:pt idx="170">
                  <c:v>12020.815280171277</c:v>
                </c:pt>
                <c:pt idx="171">
                  <c:v>12091.525958289931</c:v>
                </c:pt>
                <c:pt idx="172">
                  <c:v>12162.236636408585</c:v>
                </c:pt>
                <c:pt idx="173">
                  <c:v>12232.947314527239</c:v>
                </c:pt>
                <c:pt idx="174">
                  <c:v>12303.657992645893</c:v>
                </c:pt>
                <c:pt idx="175">
                  <c:v>12374.368670764547</c:v>
                </c:pt>
                <c:pt idx="176">
                  <c:v>12445.079348883201</c:v>
                </c:pt>
                <c:pt idx="177">
                  <c:v>12515.790027001854</c:v>
                </c:pt>
                <c:pt idx="178">
                  <c:v>12586.500705120508</c:v>
                </c:pt>
                <c:pt idx="179">
                  <c:v>12657.211383239162</c:v>
                </c:pt>
                <c:pt idx="180">
                  <c:v>12727.922061357816</c:v>
                </c:pt>
                <c:pt idx="181">
                  <c:v>12798.63273947647</c:v>
                </c:pt>
                <c:pt idx="182">
                  <c:v>12869.343417595124</c:v>
                </c:pt>
                <c:pt idx="183">
                  <c:v>12940.054095713778</c:v>
                </c:pt>
                <c:pt idx="184">
                  <c:v>13010.764773832432</c:v>
                </c:pt>
                <c:pt idx="185">
                  <c:v>13081.475451951086</c:v>
                </c:pt>
                <c:pt idx="186">
                  <c:v>13152.18613006974</c:v>
                </c:pt>
                <c:pt idx="187">
                  <c:v>13222.896808188394</c:v>
                </c:pt>
                <c:pt idx="188">
                  <c:v>13293.607486307048</c:v>
                </c:pt>
                <c:pt idx="189">
                  <c:v>13364.318164425702</c:v>
                </c:pt>
                <c:pt idx="190">
                  <c:v>13435.028842544356</c:v>
                </c:pt>
                <c:pt idx="191">
                  <c:v>13505.73952066301</c:v>
                </c:pt>
                <c:pt idx="192">
                  <c:v>13576.450198781664</c:v>
                </c:pt>
                <c:pt idx="193">
                  <c:v>13647.160876900318</c:v>
                </c:pt>
                <c:pt idx="194">
                  <c:v>13717.871555018972</c:v>
                </c:pt>
                <c:pt idx="195">
                  <c:v>13788.582233137626</c:v>
                </c:pt>
                <c:pt idx="196">
                  <c:v>13859.29291125628</c:v>
                </c:pt>
                <c:pt idx="197">
                  <c:v>13930.003589374934</c:v>
                </c:pt>
                <c:pt idx="198">
                  <c:v>14000.714267493588</c:v>
                </c:pt>
                <c:pt idx="199">
                  <c:v>14071.424945612242</c:v>
                </c:pt>
                <c:pt idx="200">
                  <c:v>14142.135623730896</c:v>
                </c:pt>
                <c:pt idx="201">
                  <c:v>14212.846301849549</c:v>
                </c:pt>
                <c:pt idx="202">
                  <c:v>14283.556979968203</c:v>
                </c:pt>
                <c:pt idx="203">
                  <c:v>14354.267658086857</c:v>
                </c:pt>
                <c:pt idx="204">
                  <c:v>14424.978336205511</c:v>
                </c:pt>
                <c:pt idx="205">
                  <c:v>14495.689014324165</c:v>
                </c:pt>
                <c:pt idx="206">
                  <c:v>14566.399692442819</c:v>
                </c:pt>
                <c:pt idx="207">
                  <c:v>14637.110370561473</c:v>
                </c:pt>
                <c:pt idx="208">
                  <c:v>14707.821048680127</c:v>
                </c:pt>
                <c:pt idx="209">
                  <c:v>14778.531726798781</c:v>
                </c:pt>
                <c:pt idx="210">
                  <c:v>14849.242404917435</c:v>
                </c:pt>
                <c:pt idx="211">
                  <c:v>14919.953083036089</c:v>
                </c:pt>
                <c:pt idx="212">
                  <c:v>14990.663761154743</c:v>
                </c:pt>
                <c:pt idx="213">
                  <c:v>15061.374439273397</c:v>
                </c:pt>
                <c:pt idx="214">
                  <c:v>15132.085117392051</c:v>
                </c:pt>
                <c:pt idx="215">
                  <c:v>15202.795795510705</c:v>
                </c:pt>
                <c:pt idx="216">
                  <c:v>15273.506473629359</c:v>
                </c:pt>
                <c:pt idx="217">
                  <c:v>15344.217151748013</c:v>
                </c:pt>
                <c:pt idx="218">
                  <c:v>15414.927829866667</c:v>
                </c:pt>
                <c:pt idx="219">
                  <c:v>15485.638507985321</c:v>
                </c:pt>
                <c:pt idx="220">
                  <c:v>15556.349186103975</c:v>
                </c:pt>
                <c:pt idx="221">
                  <c:v>15627.059864222629</c:v>
                </c:pt>
                <c:pt idx="222">
                  <c:v>15697.770542341283</c:v>
                </c:pt>
                <c:pt idx="223">
                  <c:v>15768.481220459937</c:v>
                </c:pt>
                <c:pt idx="224">
                  <c:v>15839.191898578591</c:v>
                </c:pt>
                <c:pt idx="225">
                  <c:v>15909.902576697245</c:v>
                </c:pt>
                <c:pt idx="226">
                  <c:v>15980.613254815898</c:v>
                </c:pt>
                <c:pt idx="227">
                  <c:v>16051.323932934552</c:v>
                </c:pt>
                <c:pt idx="228">
                  <c:v>16122.034611053206</c:v>
                </c:pt>
                <c:pt idx="229">
                  <c:v>16192.74528917186</c:v>
                </c:pt>
                <c:pt idx="230">
                  <c:v>16263.455967290514</c:v>
                </c:pt>
                <c:pt idx="231">
                  <c:v>16334.166645409168</c:v>
                </c:pt>
                <c:pt idx="232">
                  <c:v>16404.877323527824</c:v>
                </c:pt>
                <c:pt idx="233">
                  <c:v>16475.58800164648</c:v>
                </c:pt>
                <c:pt idx="234">
                  <c:v>16546.298679765136</c:v>
                </c:pt>
                <c:pt idx="235">
                  <c:v>16617.009357883791</c:v>
                </c:pt>
                <c:pt idx="236">
                  <c:v>16687.720036002447</c:v>
                </c:pt>
                <c:pt idx="237">
                  <c:v>16758.430714121103</c:v>
                </c:pt>
                <c:pt idx="238">
                  <c:v>16829.141392239759</c:v>
                </c:pt>
                <c:pt idx="239">
                  <c:v>16899.852070358414</c:v>
                </c:pt>
                <c:pt idx="240">
                  <c:v>16970.56274847707</c:v>
                </c:pt>
                <c:pt idx="241">
                  <c:v>17041.273426595726</c:v>
                </c:pt>
                <c:pt idx="242">
                  <c:v>17111.984104714382</c:v>
                </c:pt>
                <c:pt idx="243">
                  <c:v>17182.694782833038</c:v>
                </c:pt>
                <c:pt idx="244">
                  <c:v>17253.405460951693</c:v>
                </c:pt>
                <c:pt idx="245">
                  <c:v>17324.116139070349</c:v>
                </c:pt>
                <c:pt idx="246">
                  <c:v>17394.826817189005</c:v>
                </c:pt>
                <c:pt idx="247">
                  <c:v>17465.537495307661</c:v>
                </c:pt>
                <c:pt idx="248">
                  <c:v>17536.248173426316</c:v>
                </c:pt>
                <c:pt idx="249">
                  <c:v>17606.958851544972</c:v>
                </c:pt>
                <c:pt idx="250">
                  <c:v>17677.669529663628</c:v>
                </c:pt>
                <c:pt idx="251">
                  <c:v>17748.380207782284</c:v>
                </c:pt>
                <c:pt idx="252">
                  <c:v>17819.09088590094</c:v>
                </c:pt>
                <c:pt idx="253">
                  <c:v>17889.801564019595</c:v>
                </c:pt>
                <c:pt idx="254">
                  <c:v>17960.512242138251</c:v>
                </c:pt>
                <c:pt idx="255">
                  <c:v>18031.222920256907</c:v>
                </c:pt>
                <c:pt idx="256">
                  <c:v>18101.933598375563</c:v>
                </c:pt>
                <c:pt idx="257">
                  <c:v>18172.644276494219</c:v>
                </c:pt>
                <c:pt idx="258">
                  <c:v>18243.354954612874</c:v>
                </c:pt>
                <c:pt idx="259">
                  <c:v>18314.06563273153</c:v>
                </c:pt>
                <c:pt idx="260">
                  <c:v>18384.776310850186</c:v>
                </c:pt>
                <c:pt idx="261">
                  <c:v>18455.486988968842</c:v>
                </c:pt>
                <c:pt idx="262">
                  <c:v>18526.197667087497</c:v>
                </c:pt>
                <c:pt idx="263">
                  <c:v>18596.908345206153</c:v>
                </c:pt>
                <c:pt idx="264">
                  <c:v>18667.619023324809</c:v>
                </c:pt>
                <c:pt idx="265">
                  <c:v>18738.329701443465</c:v>
                </c:pt>
                <c:pt idx="266">
                  <c:v>18809.040379562121</c:v>
                </c:pt>
                <c:pt idx="267">
                  <c:v>18879.751057680776</c:v>
                </c:pt>
                <c:pt idx="268">
                  <c:v>18950.461735799432</c:v>
                </c:pt>
                <c:pt idx="269">
                  <c:v>19021.172413918088</c:v>
                </c:pt>
                <c:pt idx="270">
                  <c:v>19091.883092036744</c:v>
                </c:pt>
                <c:pt idx="271">
                  <c:v>19162.593770155399</c:v>
                </c:pt>
                <c:pt idx="272">
                  <c:v>19233.304448274055</c:v>
                </c:pt>
                <c:pt idx="273">
                  <c:v>19304.015126392711</c:v>
                </c:pt>
                <c:pt idx="274">
                  <c:v>19374.725804511367</c:v>
                </c:pt>
                <c:pt idx="275">
                  <c:v>19445.436482630023</c:v>
                </c:pt>
                <c:pt idx="276">
                  <c:v>19516.147160748678</c:v>
                </c:pt>
                <c:pt idx="277">
                  <c:v>19586.857838867334</c:v>
                </c:pt>
                <c:pt idx="278">
                  <c:v>19657.56851698599</c:v>
                </c:pt>
                <c:pt idx="279">
                  <c:v>19728.279195104646</c:v>
                </c:pt>
                <c:pt idx="280">
                  <c:v>19798.989873223301</c:v>
                </c:pt>
                <c:pt idx="281">
                  <c:v>19869.700551341957</c:v>
                </c:pt>
                <c:pt idx="282">
                  <c:v>19940.411229460613</c:v>
                </c:pt>
                <c:pt idx="283">
                  <c:v>20011.121907579269</c:v>
                </c:pt>
                <c:pt idx="284">
                  <c:v>20081.832585697925</c:v>
                </c:pt>
                <c:pt idx="285">
                  <c:v>20152.54326381658</c:v>
                </c:pt>
                <c:pt idx="286">
                  <c:v>20223.253941935236</c:v>
                </c:pt>
                <c:pt idx="287">
                  <c:v>20293.964620053892</c:v>
                </c:pt>
                <c:pt idx="288">
                  <c:v>20364.675298172548</c:v>
                </c:pt>
                <c:pt idx="289">
                  <c:v>20435.385976291203</c:v>
                </c:pt>
                <c:pt idx="290">
                  <c:v>20506.096654409859</c:v>
                </c:pt>
                <c:pt idx="291">
                  <c:v>20576.807332528515</c:v>
                </c:pt>
                <c:pt idx="292">
                  <c:v>20647.518010647171</c:v>
                </c:pt>
                <c:pt idx="293">
                  <c:v>20718.228688765827</c:v>
                </c:pt>
                <c:pt idx="294">
                  <c:v>20788.939366884482</c:v>
                </c:pt>
                <c:pt idx="295">
                  <c:v>20859.650045003138</c:v>
                </c:pt>
                <c:pt idx="296">
                  <c:v>20930.360723121794</c:v>
                </c:pt>
                <c:pt idx="297">
                  <c:v>21001.07140124045</c:v>
                </c:pt>
                <c:pt idx="298">
                  <c:v>21071.782079359105</c:v>
                </c:pt>
                <c:pt idx="299">
                  <c:v>21142.492757477761</c:v>
                </c:pt>
                <c:pt idx="300">
                  <c:v>21213.203435596417</c:v>
                </c:pt>
                <c:pt idx="301">
                  <c:v>21283.914113715073</c:v>
                </c:pt>
                <c:pt idx="302">
                  <c:v>21354.624791833729</c:v>
                </c:pt>
                <c:pt idx="303">
                  <c:v>21425.335469952384</c:v>
                </c:pt>
                <c:pt idx="304">
                  <c:v>21496.04614807104</c:v>
                </c:pt>
                <c:pt idx="305">
                  <c:v>21566.756826189696</c:v>
                </c:pt>
                <c:pt idx="306">
                  <c:v>21637.467504308352</c:v>
                </c:pt>
                <c:pt idx="307">
                  <c:v>21708.178182427007</c:v>
                </c:pt>
                <c:pt idx="308">
                  <c:v>21778.888860545663</c:v>
                </c:pt>
                <c:pt idx="309">
                  <c:v>21849.599538664319</c:v>
                </c:pt>
                <c:pt idx="310">
                  <c:v>21920.310216782975</c:v>
                </c:pt>
                <c:pt idx="311">
                  <c:v>21991.020894901631</c:v>
                </c:pt>
                <c:pt idx="312">
                  <c:v>22061.731573020286</c:v>
                </c:pt>
                <c:pt idx="313">
                  <c:v>22132.442251138942</c:v>
                </c:pt>
                <c:pt idx="314">
                  <c:v>22203.152929257598</c:v>
                </c:pt>
                <c:pt idx="315">
                  <c:v>22273.863607376254</c:v>
                </c:pt>
                <c:pt idx="316">
                  <c:v>22344.574285494909</c:v>
                </c:pt>
                <c:pt idx="317">
                  <c:v>22415.284963613565</c:v>
                </c:pt>
                <c:pt idx="318">
                  <c:v>22485.995641732221</c:v>
                </c:pt>
                <c:pt idx="319">
                  <c:v>22556.706319850877</c:v>
                </c:pt>
                <c:pt idx="320">
                  <c:v>22627.416997969533</c:v>
                </c:pt>
                <c:pt idx="321">
                  <c:v>22698.127676088188</c:v>
                </c:pt>
                <c:pt idx="322">
                  <c:v>22768.838354206844</c:v>
                </c:pt>
                <c:pt idx="323">
                  <c:v>22839.5490323255</c:v>
                </c:pt>
                <c:pt idx="324">
                  <c:v>22910.259710444156</c:v>
                </c:pt>
                <c:pt idx="325">
                  <c:v>22980.970388562811</c:v>
                </c:pt>
                <c:pt idx="326">
                  <c:v>23051.681066681467</c:v>
                </c:pt>
                <c:pt idx="327">
                  <c:v>23122.391744800123</c:v>
                </c:pt>
                <c:pt idx="328">
                  <c:v>23193.102422918779</c:v>
                </c:pt>
                <c:pt idx="329">
                  <c:v>23263.813101037435</c:v>
                </c:pt>
                <c:pt idx="330">
                  <c:v>23334.52377915609</c:v>
                </c:pt>
                <c:pt idx="331">
                  <c:v>23405.234457274746</c:v>
                </c:pt>
                <c:pt idx="332">
                  <c:v>23475.945135393402</c:v>
                </c:pt>
                <c:pt idx="333">
                  <c:v>23546.655813512058</c:v>
                </c:pt>
                <c:pt idx="334">
                  <c:v>23617.366491630713</c:v>
                </c:pt>
                <c:pt idx="335">
                  <c:v>23688.077169749369</c:v>
                </c:pt>
                <c:pt idx="336">
                  <c:v>23758.787847868025</c:v>
                </c:pt>
                <c:pt idx="337">
                  <c:v>23829.498525986681</c:v>
                </c:pt>
                <c:pt idx="338">
                  <c:v>23900.209204105337</c:v>
                </c:pt>
                <c:pt idx="339">
                  <c:v>23970.919882223992</c:v>
                </c:pt>
                <c:pt idx="340">
                  <c:v>24041.630560342648</c:v>
                </c:pt>
                <c:pt idx="341">
                  <c:v>24112.341238461304</c:v>
                </c:pt>
                <c:pt idx="342">
                  <c:v>24183.05191657996</c:v>
                </c:pt>
                <c:pt idx="343">
                  <c:v>24253.762594698615</c:v>
                </c:pt>
                <c:pt idx="344">
                  <c:v>24324.473272817271</c:v>
                </c:pt>
                <c:pt idx="345">
                  <c:v>24395.183950935927</c:v>
                </c:pt>
                <c:pt idx="346">
                  <c:v>24465.894629054583</c:v>
                </c:pt>
                <c:pt idx="347">
                  <c:v>24536.605307173239</c:v>
                </c:pt>
                <c:pt idx="348">
                  <c:v>24607.315985291894</c:v>
                </c:pt>
                <c:pt idx="349">
                  <c:v>24678.02666341055</c:v>
                </c:pt>
                <c:pt idx="350">
                  <c:v>24748.737341529206</c:v>
                </c:pt>
                <c:pt idx="351">
                  <c:v>24819.448019647862</c:v>
                </c:pt>
                <c:pt idx="352">
                  <c:v>24890.158697766517</c:v>
                </c:pt>
                <c:pt idx="353">
                  <c:v>24960.869375885173</c:v>
                </c:pt>
                <c:pt idx="354">
                  <c:v>25031.580054003829</c:v>
                </c:pt>
                <c:pt idx="355">
                  <c:v>25102.290732122485</c:v>
                </c:pt>
                <c:pt idx="356">
                  <c:v>25173.001410241141</c:v>
                </c:pt>
                <c:pt idx="357">
                  <c:v>25243.712088359796</c:v>
                </c:pt>
                <c:pt idx="358">
                  <c:v>25314.422766478452</c:v>
                </c:pt>
                <c:pt idx="359">
                  <c:v>25385.133444597108</c:v>
                </c:pt>
                <c:pt idx="360">
                  <c:v>25455.844122715764</c:v>
                </c:pt>
                <c:pt idx="361">
                  <c:v>25526.554800834419</c:v>
                </c:pt>
                <c:pt idx="362">
                  <c:v>25597.265478953075</c:v>
                </c:pt>
                <c:pt idx="363">
                  <c:v>25667.976157071731</c:v>
                </c:pt>
                <c:pt idx="364">
                  <c:v>25738.686835190387</c:v>
                </c:pt>
                <c:pt idx="365">
                  <c:v>25809.397513309043</c:v>
                </c:pt>
                <c:pt idx="366">
                  <c:v>25880.108191427698</c:v>
                </c:pt>
                <c:pt idx="367">
                  <c:v>25950.818869546354</c:v>
                </c:pt>
                <c:pt idx="368">
                  <c:v>26021.52954766501</c:v>
                </c:pt>
                <c:pt idx="369">
                  <c:v>26092.240225783666</c:v>
                </c:pt>
                <c:pt idx="370">
                  <c:v>26162.950903902321</c:v>
                </c:pt>
                <c:pt idx="371">
                  <c:v>26233.661582020977</c:v>
                </c:pt>
                <c:pt idx="372">
                  <c:v>26304.372260139633</c:v>
                </c:pt>
                <c:pt idx="373">
                  <c:v>26375.082938258289</c:v>
                </c:pt>
                <c:pt idx="374">
                  <c:v>26445.793616376945</c:v>
                </c:pt>
                <c:pt idx="375">
                  <c:v>26516.5042944956</c:v>
                </c:pt>
                <c:pt idx="376">
                  <c:v>26587.214972614256</c:v>
                </c:pt>
                <c:pt idx="377">
                  <c:v>26657.925650732912</c:v>
                </c:pt>
                <c:pt idx="378">
                  <c:v>26728.636328851568</c:v>
                </c:pt>
                <c:pt idx="379">
                  <c:v>26799.347006970223</c:v>
                </c:pt>
                <c:pt idx="380">
                  <c:v>26870.057685088879</c:v>
                </c:pt>
                <c:pt idx="381">
                  <c:v>26940.768363207535</c:v>
                </c:pt>
                <c:pt idx="382">
                  <c:v>27011.479041326191</c:v>
                </c:pt>
                <c:pt idx="383">
                  <c:v>27082.189719444847</c:v>
                </c:pt>
                <c:pt idx="384">
                  <c:v>27152.900397563502</c:v>
                </c:pt>
                <c:pt idx="385">
                  <c:v>27223.611075682158</c:v>
                </c:pt>
                <c:pt idx="386">
                  <c:v>27294.321753800814</c:v>
                </c:pt>
                <c:pt idx="387">
                  <c:v>27365.03243191947</c:v>
                </c:pt>
                <c:pt idx="388">
                  <c:v>27435.743110038125</c:v>
                </c:pt>
                <c:pt idx="389">
                  <c:v>27506.453788156781</c:v>
                </c:pt>
                <c:pt idx="390">
                  <c:v>27577.164466275437</c:v>
                </c:pt>
                <c:pt idx="391">
                  <c:v>27647.875144394093</c:v>
                </c:pt>
                <c:pt idx="392">
                  <c:v>27718.585822512749</c:v>
                </c:pt>
                <c:pt idx="393">
                  <c:v>27789.296500631404</c:v>
                </c:pt>
                <c:pt idx="394">
                  <c:v>27860.00717875006</c:v>
                </c:pt>
                <c:pt idx="395">
                  <c:v>27930.717856868716</c:v>
                </c:pt>
                <c:pt idx="396">
                  <c:v>28001.428534987372</c:v>
                </c:pt>
                <c:pt idx="397">
                  <c:v>28072.139213106027</c:v>
                </c:pt>
                <c:pt idx="398">
                  <c:v>28142.849891224683</c:v>
                </c:pt>
                <c:pt idx="399">
                  <c:v>28213.560569343339</c:v>
                </c:pt>
                <c:pt idx="400">
                  <c:v>28284.271247461995</c:v>
                </c:pt>
                <c:pt idx="401">
                  <c:v>28354.981925580651</c:v>
                </c:pt>
                <c:pt idx="402">
                  <c:v>28425.692603699306</c:v>
                </c:pt>
                <c:pt idx="403">
                  <c:v>28496.403281817962</c:v>
                </c:pt>
                <c:pt idx="404">
                  <c:v>28567.113959936618</c:v>
                </c:pt>
                <c:pt idx="405">
                  <c:v>28637.824638055274</c:v>
                </c:pt>
                <c:pt idx="406">
                  <c:v>28708.535316173929</c:v>
                </c:pt>
                <c:pt idx="407">
                  <c:v>28779.245994292585</c:v>
                </c:pt>
                <c:pt idx="408">
                  <c:v>28849.956672411241</c:v>
                </c:pt>
                <c:pt idx="409">
                  <c:v>28920.667350529897</c:v>
                </c:pt>
                <c:pt idx="410">
                  <c:v>28991.378028648553</c:v>
                </c:pt>
                <c:pt idx="411">
                  <c:v>29062.088706767208</c:v>
                </c:pt>
                <c:pt idx="412">
                  <c:v>29132.799384885864</c:v>
                </c:pt>
                <c:pt idx="413">
                  <c:v>29203.51006300452</c:v>
                </c:pt>
                <c:pt idx="414">
                  <c:v>29274.220741123176</c:v>
                </c:pt>
                <c:pt idx="415">
                  <c:v>29344.931419241831</c:v>
                </c:pt>
                <c:pt idx="416">
                  <c:v>29415.642097360487</c:v>
                </c:pt>
                <c:pt idx="417">
                  <c:v>29486.352775479143</c:v>
                </c:pt>
                <c:pt idx="418">
                  <c:v>29557.063453597799</c:v>
                </c:pt>
                <c:pt idx="419">
                  <c:v>29627.774131716455</c:v>
                </c:pt>
                <c:pt idx="420">
                  <c:v>29698.48480983511</c:v>
                </c:pt>
                <c:pt idx="421">
                  <c:v>29769.195487953766</c:v>
                </c:pt>
                <c:pt idx="422">
                  <c:v>29839.906166072422</c:v>
                </c:pt>
                <c:pt idx="423">
                  <c:v>29910.616844191078</c:v>
                </c:pt>
                <c:pt idx="424">
                  <c:v>29981.327522309733</c:v>
                </c:pt>
                <c:pt idx="425">
                  <c:v>30052.038200428389</c:v>
                </c:pt>
                <c:pt idx="426">
                  <c:v>30122.748878547045</c:v>
                </c:pt>
                <c:pt idx="427">
                  <c:v>30193.459556665701</c:v>
                </c:pt>
                <c:pt idx="428">
                  <c:v>30264.170234784357</c:v>
                </c:pt>
                <c:pt idx="429">
                  <c:v>30334.880912903012</c:v>
                </c:pt>
                <c:pt idx="430">
                  <c:v>30405.591591021668</c:v>
                </c:pt>
                <c:pt idx="431">
                  <c:v>30476.302269140324</c:v>
                </c:pt>
                <c:pt idx="432">
                  <c:v>30547.01294725898</c:v>
                </c:pt>
                <c:pt idx="433">
                  <c:v>30617.723625377635</c:v>
                </c:pt>
                <c:pt idx="434">
                  <c:v>30688.434303496291</c:v>
                </c:pt>
                <c:pt idx="435">
                  <c:v>30759.144981614947</c:v>
                </c:pt>
                <c:pt idx="436">
                  <c:v>30829.855659733603</c:v>
                </c:pt>
                <c:pt idx="437">
                  <c:v>30900.566337852259</c:v>
                </c:pt>
                <c:pt idx="438">
                  <c:v>30971.277015970914</c:v>
                </c:pt>
                <c:pt idx="439">
                  <c:v>31041.98769408957</c:v>
                </c:pt>
                <c:pt idx="440">
                  <c:v>31080.957281117655</c:v>
                </c:pt>
              </c:numCache>
            </c:numRef>
          </c:xVal>
          <c:yVal>
            <c:numRef>
              <c:f>A.1!$I$62:$I$502</c:f>
              <c:numCache>
                <c:formatCode>_(* #,##0.00_);_(* \(#,##0.00\);_(* "-"??_);_(@_)</c:formatCode>
                <c:ptCount val="441"/>
                <c:pt idx="0">
                  <c:v>0</c:v>
                </c:pt>
                <c:pt idx="1">
                  <c:v>70.549808118654738</c:v>
                </c:pt>
                <c:pt idx="2">
                  <c:v>140.77787623730947</c:v>
                </c:pt>
                <c:pt idx="3">
                  <c:v>210.6842043559642</c:v>
                </c:pt>
                <c:pt idx="4">
                  <c:v>280.26879247461892</c:v>
                </c:pt>
                <c:pt idx="5">
                  <c:v>349.53164059327366</c:v>
                </c:pt>
                <c:pt idx="6">
                  <c:v>418.47274871192838</c:v>
                </c:pt>
                <c:pt idx="7">
                  <c:v>487.09211683058311</c:v>
                </c:pt>
                <c:pt idx="8">
                  <c:v>555.38974494923787</c:v>
                </c:pt>
                <c:pt idx="9">
                  <c:v>623.36563306789253</c:v>
                </c:pt>
                <c:pt idx="10">
                  <c:v>691.01978118654722</c:v>
                </c:pt>
                <c:pt idx="11">
                  <c:v>758.35218930520193</c:v>
                </c:pt>
                <c:pt idx="12">
                  <c:v>825.36285742385667</c:v>
                </c:pt>
                <c:pt idx="13">
                  <c:v>892.05178554251131</c:v>
                </c:pt>
                <c:pt idx="14">
                  <c:v>958.41897366116598</c:v>
                </c:pt>
                <c:pt idx="15">
                  <c:v>1024.4644217798207</c:v>
                </c:pt>
                <c:pt idx="16">
                  <c:v>1090.1881298984754</c:v>
                </c:pt>
                <c:pt idx="17">
                  <c:v>1155.59009801713</c:v>
                </c:pt>
                <c:pt idx="18">
                  <c:v>1220.6703261357848</c:v>
                </c:pt>
                <c:pt idx="19">
                  <c:v>1285.4288142544394</c:v>
                </c:pt>
                <c:pt idx="20">
                  <c:v>1349.865562373094</c:v>
                </c:pt>
                <c:pt idx="21">
                  <c:v>1413.9805704917487</c:v>
                </c:pt>
                <c:pt idx="22">
                  <c:v>1477.7738386104033</c:v>
                </c:pt>
                <c:pt idx="23">
                  <c:v>1541.2453667290579</c:v>
                </c:pt>
                <c:pt idx="24">
                  <c:v>1604.3951548477125</c:v>
                </c:pt>
                <c:pt idx="25">
                  <c:v>1667.2232029663671</c:v>
                </c:pt>
                <c:pt idx="26">
                  <c:v>1729.7295110850218</c:v>
                </c:pt>
                <c:pt idx="27">
                  <c:v>1791.9140792036765</c:v>
                </c:pt>
                <c:pt idx="28">
                  <c:v>1853.776907322331</c:v>
                </c:pt>
                <c:pt idx="29">
                  <c:v>1915.3179954409857</c:v>
                </c:pt>
                <c:pt idx="30">
                  <c:v>1976.5373435596402</c:v>
                </c:pt>
                <c:pt idx="31">
                  <c:v>2037.434951678295</c:v>
                </c:pt>
                <c:pt idx="32">
                  <c:v>2098.0108197969498</c:v>
                </c:pt>
                <c:pt idx="33">
                  <c:v>2158.2649479156044</c:v>
                </c:pt>
                <c:pt idx="34">
                  <c:v>2218.197336034259</c:v>
                </c:pt>
                <c:pt idx="35">
                  <c:v>2277.8079841529138</c:v>
                </c:pt>
                <c:pt idx="36">
                  <c:v>2337.0968922715683</c:v>
                </c:pt>
                <c:pt idx="37">
                  <c:v>2396.0640603902229</c:v>
                </c:pt>
                <c:pt idx="38">
                  <c:v>2454.7094885088777</c:v>
                </c:pt>
                <c:pt idx="39">
                  <c:v>2513.0331766275322</c:v>
                </c:pt>
                <c:pt idx="40">
                  <c:v>2571.0351247461867</c:v>
                </c:pt>
                <c:pt idx="41">
                  <c:v>2628.7153328648415</c:v>
                </c:pt>
                <c:pt idx="42">
                  <c:v>2686.0738009834963</c:v>
                </c:pt>
                <c:pt idx="43">
                  <c:v>2743.1105291021508</c:v>
                </c:pt>
                <c:pt idx="44">
                  <c:v>2799.8255172208055</c:v>
                </c:pt>
                <c:pt idx="45">
                  <c:v>2856.2187653394603</c:v>
                </c:pt>
                <c:pt idx="46">
                  <c:v>2912.2902734581148</c:v>
                </c:pt>
                <c:pt idx="47">
                  <c:v>2968.0400415767695</c:v>
                </c:pt>
                <c:pt idx="48">
                  <c:v>3023.4680696954242</c:v>
                </c:pt>
                <c:pt idx="49">
                  <c:v>3078.5743578140791</c:v>
                </c:pt>
                <c:pt idx="50">
                  <c:v>3133.3589059327337</c:v>
                </c:pt>
                <c:pt idx="51">
                  <c:v>3187.8217140513884</c:v>
                </c:pt>
                <c:pt idx="52">
                  <c:v>3241.9627821700433</c:v>
                </c:pt>
                <c:pt idx="53">
                  <c:v>3295.7821102886978</c:v>
                </c:pt>
                <c:pt idx="54">
                  <c:v>3349.2796984073525</c:v>
                </c:pt>
                <c:pt idx="55">
                  <c:v>3402.4555465260073</c:v>
                </c:pt>
                <c:pt idx="56">
                  <c:v>3455.3096546446618</c:v>
                </c:pt>
                <c:pt idx="57">
                  <c:v>3507.8420227633164</c:v>
                </c:pt>
                <c:pt idx="58">
                  <c:v>3560.0526508819712</c:v>
                </c:pt>
                <c:pt idx="59">
                  <c:v>3611.9415390006261</c:v>
                </c:pt>
                <c:pt idx="60">
                  <c:v>3663.5086871192807</c:v>
                </c:pt>
                <c:pt idx="61">
                  <c:v>3714.7540952379354</c:v>
                </c:pt>
                <c:pt idx="62">
                  <c:v>3765.6777633565903</c:v>
                </c:pt>
                <c:pt idx="63">
                  <c:v>3816.2796914752448</c:v>
                </c:pt>
                <c:pt idx="64">
                  <c:v>3866.5598795938995</c:v>
                </c:pt>
                <c:pt idx="65">
                  <c:v>3916.5183277125543</c:v>
                </c:pt>
                <c:pt idx="66">
                  <c:v>3966.1550358312088</c:v>
                </c:pt>
                <c:pt idx="67">
                  <c:v>4015.4700039498634</c:v>
                </c:pt>
                <c:pt idx="68">
                  <c:v>4064.4632320685182</c:v>
                </c:pt>
                <c:pt idx="69">
                  <c:v>4113.1347201871731</c:v>
                </c:pt>
                <c:pt idx="70">
                  <c:v>4161.4844683058282</c:v>
                </c:pt>
                <c:pt idx="71">
                  <c:v>4209.5124764244829</c:v>
                </c:pt>
                <c:pt idx="72">
                  <c:v>4257.2187445431373</c:v>
                </c:pt>
                <c:pt idx="73">
                  <c:v>4304.6032726617923</c:v>
                </c:pt>
                <c:pt idx="74">
                  <c:v>4351.666060780447</c:v>
                </c:pt>
                <c:pt idx="75">
                  <c:v>4398.4071088991013</c:v>
                </c:pt>
                <c:pt idx="76">
                  <c:v>4444.8264170177563</c:v>
                </c:pt>
                <c:pt idx="77">
                  <c:v>4490.9239851364109</c:v>
                </c:pt>
                <c:pt idx="78">
                  <c:v>4536.6998132550652</c:v>
                </c:pt>
                <c:pt idx="79">
                  <c:v>4582.1539013737201</c:v>
                </c:pt>
                <c:pt idx="80">
                  <c:v>4627.2862494923747</c:v>
                </c:pt>
                <c:pt idx="81">
                  <c:v>4672.0968576110299</c:v>
                </c:pt>
                <c:pt idx="82">
                  <c:v>4716.5857257296848</c:v>
                </c:pt>
                <c:pt idx="83">
                  <c:v>4760.7528538483393</c:v>
                </c:pt>
                <c:pt idx="84">
                  <c:v>4804.5982419669945</c:v>
                </c:pt>
                <c:pt idx="85">
                  <c:v>4848.1218900856493</c:v>
                </c:pt>
                <c:pt idx="86">
                  <c:v>4891.3237982043038</c:v>
                </c:pt>
                <c:pt idx="87">
                  <c:v>4934.2039663229589</c:v>
                </c:pt>
                <c:pt idx="88">
                  <c:v>4976.7623944416137</c:v>
                </c:pt>
                <c:pt idx="89">
                  <c:v>5018.9990825602681</c:v>
                </c:pt>
                <c:pt idx="90">
                  <c:v>5060.9140306789232</c:v>
                </c:pt>
                <c:pt idx="91">
                  <c:v>5102.5072387975779</c:v>
                </c:pt>
                <c:pt idx="92">
                  <c:v>5143.7787069162323</c:v>
                </c:pt>
                <c:pt idx="93">
                  <c:v>5184.7284350348873</c:v>
                </c:pt>
                <c:pt idx="94">
                  <c:v>5225.356423153542</c:v>
                </c:pt>
                <c:pt idx="95">
                  <c:v>5265.6626712721963</c:v>
                </c:pt>
                <c:pt idx="96">
                  <c:v>5305.6471793908513</c:v>
                </c:pt>
                <c:pt idx="97">
                  <c:v>5345.3099475095059</c:v>
                </c:pt>
                <c:pt idx="98">
                  <c:v>5384.6509756281603</c:v>
                </c:pt>
                <c:pt idx="99">
                  <c:v>5423.6702637468152</c:v>
                </c:pt>
                <c:pt idx="100">
                  <c:v>5462.3678118654698</c:v>
                </c:pt>
                <c:pt idx="101">
                  <c:v>5500.743619984125</c:v>
                </c:pt>
                <c:pt idx="102">
                  <c:v>5538.7976881027798</c:v>
                </c:pt>
                <c:pt idx="103">
                  <c:v>5576.5300162214344</c:v>
                </c:pt>
                <c:pt idx="104">
                  <c:v>5613.9406043400895</c:v>
                </c:pt>
                <c:pt idx="105">
                  <c:v>5651.0294524587443</c:v>
                </c:pt>
                <c:pt idx="106">
                  <c:v>5687.7965605773989</c:v>
                </c:pt>
                <c:pt idx="107">
                  <c:v>5724.2419286960539</c:v>
                </c:pt>
                <c:pt idx="108">
                  <c:v>5760.3655568147087</c:v>
                </c:pt>
                <c:pt idx="109">
                  <c:v>5796.1674449333632</c:v>
                </c:pt>
                <c:pt idx="110">
                  <c:v>5831.6475930520182</c:v>
                </c:pt>
                <c:pt idx="111">
                  <c:v>5866.806001170673</c:v>
                </c:pt>
                <c:pt idx="112">
                  <c:v>5901.6426692893274</c:v>
                </c:pt>
                <c:pt idx="113">
                  <c:v>5936.1575974079824</c:v>
                </c:pt>
                <c:pt idx="114">
                  <c:v>5970.3507855266371</c:v>
                </c:pt>
                <c:pt idx="115">
                  <c:v>6004.2222336452915</c:v>
                </c:pt>
                <c:pt idx="116">
                  <c:v>6037.7719417639464</c:v>
                </c:pt>
                <c:pt idx="117">
                  <c:v>6070.9999098826011</c:v>
                </c:pt>
                <c:pt idx="118">
                  <c:v>6103.9061380012563</c:v>
                </c:pt>
                <c:pt idx="119">
                  <c:v>6136.4906261199112</c:v>
                </c:pt>
                <c:pt idx="120">
                  <c:v>6168.7533742385658</c:v>
                </c:pt>
                <c:pt idx="121">
                  <c:v>6200.694382357221</c:v>
                </c:pt>
                <c:pt idx="122">
                  <c:v>6232.3136504758759</c:v>
                </c:pt>
                <c:pt idx="123">
                  <c:v>6263.6111785945304</c:v>
                </c:pt>
                <c:pt idx="124">
                  <c:v>6294.5869667131856</c:v>
                </c:pt>
                <c:pt idx="125">
                  <c:v>6325.2410148318404</c:v>
                </c:pt>
                <c:pt idx="126">
                  <c:v>6355.5733229504949</c:v>
                </c:pt>
                <c:pt idx="127">
                  <c:v>6385.58389106915</c:v>
                </c:pt>
                <c:pt idx="128">
                  <c:v>6415.2727191878048</c:v>
                </c:pt>
                <c:pt idx="129">
                  <c:v>6444.6398073064593</c:v>
                </c:pt>
                <c:pt idx="130">
                  <c:v>6473.6851554251143</c:v>
                </c:pt>
                <c:pt idx="131">
                  <c:v>6502.4087635437691</c:v>
                </c:pt>
                <c:pt idx="132">
                  <c:v>6530.8106316624235</c:v>
                </c:pt>
                <c:pt idx="133">
                  <c:v>6558.8907597810785</c:v>
                </c:pt>
                <c:pt idx="134">
                  <c:v>6586.6491478997332</c:v>
                </c:pt>
                <c:pt idx="135">
                  <c:v>6614.0857960183876</c:v>
                </c:pt>
                <c:pt idx="136">
                  <c:v>6641.2007041370425</c:v>
                </c:pt>
                <c:pt idx="137">
                  <c:v>6667.9938722556972</c:v>
                </c:pt>
                <c:pt idx="138">
                  <c:v>6694.4653003743524</c:v>
                </c:pt>
                <c:pt idx="139">
                  <c:v>6720.6149884930073</c:v>
                </c:pt>
                <c:pt idx="140">
                  <c:v>6746.4429366116619</c:v>
                </c:pt>
                <c:pt idx="141">
                  <c:v>6771.9491447303171</c:v>
                </c:pt>
                <c:pt idx="142">
                  <c:v>6797.133612848972</c:v>
                </c:pt>
                <c:pt idx="143">
                  <c:v>6821.9963409676266</c:v>
                </c:pt>
                <c:pt idx="144">
                  <c:v>6846.5373290862817</c:v>
                </c:pt>
                <c:pt idx="145">
                  <c:v>6870.7565772049365</c:v>
                </c:pt>
                <c:pt idx="146">
                  <c:v>6894.6540853235911</c:v>
                </c:pt>
                <c:pt idx="147">
                  <c:v>6918.2298534422462</c:v>
                </c:pt>
                <c:pt idx="148">
                  <c:v>6941.483881560901</c:v>
                </c:pt>
                <c:pt idx="149">
                  <c:v>6964.4161696795554</c:v>
                </c:pt>
                <c:pt idx="150">
                  <c:v>6987.0267177982105</c:v>
                </c:pt>
                <c:pt idx="151">
                  <c:v>7009.3155259168652</c:v>
                </c:pt>
                <c:pt idx="152">
                  <c:v>7031.2825940355197</c:v>
                </c:pt>
                <c:pt idx="153">
                  <c:v>7052.9279221541747</c:v>
                </c:pt>
                <c:pt idx="154">
                  <c:v>7074.2515102728294</c:v>
                </c:pt>
                <c:pt idx="155">
                  <c:v>7095.2533583914847</c:v>
                </c:pt>
                <c:pt idx="156">
                  <c:v>7115.9334665101396</c:v>
                </c:pt>
                <c:pt idx="157">
                  <c:v>7136.2918346287943</c:v>
                </c:pt>
                <c:pt idx="158">
                  <c:v>7156.3284627474495</c:v>
                </c:pt>
                <c:pt idx="159">
                  <c:v>7176.0433508661044</c:v>
                </c:pt>
                <c:pt idx="160">
                  <c:v>7195.4364989847591</c:v>
                </c:pt>
                <c:pt idx="161">
                  <c:v>7214.5079071034143</c:v>
                </c:pt>
                <c:pt idx="162">
                  <c:v>7233.2575752220691</c:v>
                </c:pt>
                <c:pt idx="163">
                  <c:v>7251.6855033407237</c:v>
                </c:pt>
                <c:pt idx="164">
                  <c:v>7269.7916914593789</c:v>
                </c:pt>
                <c:pt idx="165">
                  <c:v>7287.5761395780337</c:v>
                </c:pt>
                <c:pt idx="166">
                  <c:v>7305.0388476966882</c:v>
                </c:pt>
                <c:pt idx="167">
                  <c:v>7322.1798158153433</c:v>
                </c:pt>
                <c:pt idx="168">
                  <c:v>7338.9990439339981</c:v>
                </c:pt>
                <c:pt idx="169">
                  <c:v>7355.4965320526526</c:v>
                </c:pt>
                <c:pt idx="170">
                  <c:v>7371.6722801713076</c:v>
                </c:pt>
                <c:pt idx="171">
                  <c:v>7387.5262882899624</c:v>
                </c:pt>
                <c:pt idx="172">
                  <c:v>7403.0585564086168</c:v>
                </c:pt>
                <c:pt idx="173">
                  <c:v>7418.2690845272718</c:v>
                </c:pt>
                <c:pt idx="174">
                  <c:v>7433.1578726459265</c:v>
                </c:pt>
                <c:pt idx="175">
                  <c:v>7447.7249207645818</c:v>
                </c:pt>
                <c:pt idx="176">
                  <c:v>7461.9702288832368</c:v>
                </c:pt>
                <c:pt idx="177">
                  <c:v>7475.8937970018915</c:v>
                </c:pt>
                <c:pt idx="178">
                  <c:v>7489.4956251205467</c:v>
                </c:pt>
                <c:pt idx="179">
                  <c:v>7502.7757132392017</c:v>
                </c:pt>
                <c:pt idx="180">
                  <c:v>7515.7340613578563</c:v>
                </c:pt>
                <c:pt idx="181">
                  <c:v>7528.3706694765115</c:v>
                </c:pt>
                <c:pt idx="182">
                  <c:v>7540.6855375951664</c:v>
                </c:pt>
                <c:pt idx="183">
                  <c:v>7552.6786657138209</c:v>
                </c:pt>
                <c:pt idx="184">
                  <c:v>7564.3500538324761</c:v>
                </c:pt>
                <c:pt idx="185">
                  <c:v>7575.6997019511309</c:v>
                </c:pt>
                <c:pt idx="186">
                  <c:v>7586.7276100697854</c:v>
                </c:pt>
                <c:pt idx="187">
                  <c:v>7597.4337781884406</c:v>
                </c:pt>
                <c:pt idx="188">
                  <c:v>7607.8182063070954</c:v>
                </c:pt>
                <c:pt idx="189">
                  <c:v>7617.8808944257498</c:v>
                </c:pt>
                <c:pt idx="190">
                  <c:v>7627.6218425444049</c:v>
                </c:pt>
                <c:pt idx="191">
                  <c:v>7637.0410506630597</c:v>
                </c:pt>
                <c:pt idx="192">
                  <c:v>7646.1385187817141</c:v>
                </c:pt>
                <c:pt idx="193">
                  <c:v>7654.9142469003691</c:v>
                </c:pt>
                <c:pt idx="194">
                  <c:v>7663.3682350190238</c:v>
                </c:pt>
                <c:pt idx="195">
                  <c:v>7671.5004831376791</c:v>
                </c:pt>
                <c:pt idx="196">
                  <c:v>7679.3109912563341</c:v>
                </c:pt>
                <c:pt idx="197">
                  <c:v>7686.7997593749888</c:v>
                </c:pt>
                <c:pt idx="198">
                  <c:v>7693.966787493644</c:v>
                </c:pt>
                <c:pt idx="199">
                  <c:v>7700.8120756122989</c:v>
                </c:pt>
                <c:pt idx="200">
                  <c:v>7707.3356237309536</c:v>
                </c:pt>
                <c:pt idx="201">
                  <c:v>7713.5374318496088</c:v>
                </c:pt>
                <c:pt idx="202">
                  <c:v>7719.4174999682637</c:v>
                </c:pt>
                <c:pt idx="203">
                  <c:v>7724.9758280869182</c:v>
                </c:pt>
                <c:pt idx="204">
                  <c:v>7730.2124162055734</c:v>
                </c:pt>
                <c:pt idx="205">
                  <c:v>7735.1272643242282</c:v>
                </c:pt>
                <c:pt idx="206">
                  <c:v>7739.7203724428828</c:v>
                </c:pt>
                <c:pt idx="207">
                  <c:v>7743.9917405615379</c:v>
                </c:pt>
                <c:pt idx="208">
                  <c:v>7747.9413686801927</c:v>
                </c:pt>
                <c:pt idx="209">
                  <c:v>7751.5692567988472</c:v>
                </c:pt>
                <c:pt idx="210">
                  <c:v>7754.8754049175022</c:v>
                </c:pt>
                <c:pt idx="211">
                  <c:v>7757.859813036157</c:v>
                </c:pt>
                <c:pt idx="212">
                  <c:v>7760.5224811548114</c:v>
                </c:pt>
                <c:pt idx="213">
                  <c:v>7762.8634092734665</c:v>
                </c:pt>
                <c:pt idx="214">
                  <c:v>7764.8825973921212</c:v>
                </c:pt>
                <c:pt idx="215">
                  <c:v>7766.5800455107765</c:v>
                </c:pt>
                <c:pt idx="216">
                  <c:v>7767.9557536294315</c:v>
                </c:pt>
                <c:pt idx="217">
                  <c:v>7769.0097217480861</c:v>
                </c:pt>
                <c:pt idx="218">
                  <c:v>7769.7419498667414</c:v>
                </c:pt>
                <c:pt idx="219">
                  <c:v>7770.1524379853963</c:v>
                </c:pt>
                <c:pt idx="220">
                  <c:v>7770.2411861040509</c:v>
                </c:pt>
                <c:pt idx="221">
                  <c:v>7770.0081942227062</c:v>
                </c:pt>
                <c:pt idx="222">
                  <c:v>7769.453462341361</c:v>
                </c:pt>
                <c:pt idx="223">
                  <c:v>7768.5769904600156</c:v>
                </c:pt>
                <c:pt idx="224">
                  <c:v>7767.3787785786708</c:v>
                </c:pt>
                <c:pt idx="225">
                  <c:v>7765.8588266973256</c:v>
                </c:pt>
                <c:pt idx="226">
                  <c:v>7764.0171348159802</c:v>
                </c:pt>
                <c:pt idx="227">
                  <c:v>7761.8537029346353</c:v>
                </c:pt>
                <c:pt idx="228">
                  <c:v>7759.3685310532901</c:v>
                </c:pt>
                <c:pt idx="229">
                  <c:v>7756.5616191719446</c:v>
                </c:pt>
                <c:pt idx="230">
                  <c:v>7753.4329672905997</c:v>
                </c:pt>
                <c:pt idx="231">
                  <c:v>7749.9825754092544</c:v>
                </c:pt>
                <c:pt idx="232">
                  <c:v>7746.2104435279089</c:v>
                </c:pt>
                <c:pt idx="233">
                  <c:v>7742.1165716465639</c:v>
                </c:pt>
                <c:pt idx="234">
                  <c:v>7737.7009597652186</c:v>
                </c:pt>
                <c:pt idx="235">
                  <c:v>7732.9636078838739</c:v>
                </c:pt>
                <c:pt idx="236">
                  <c:v>7727.9045160025289</c:v>
                </c:pt>
                <c:pt idx="237">
                  <c:v>7722.5236841211836</c:v>
                </c:pt>
                <c:pt idx="238">
                  <c:v>7716.8211122398388</c:v>
                </c:pt>
                <c:pt idx="239">
                  <c:v>7710.7968003584938</c:v>
                </c:pt>
                <c:pt idx="240">
                  <c:v>7704.4507484771484</c:v>
                </c:pt>
                <c:pt idx="241">
                  <c:v>7697.7829565958036</c:v>
                </c:pt>
                <c:pt idx="242">
                  <c:v>7690.7934247144585</c:v>
                </c:pt>
                <c:pt idx="243">
                  <c:v>7683.4821528331131</c:v>
                </c:pt>
                <c:pt idx="244">
                  <c:v>7675.8491409517683</c:v>
                </c:pt>
                <c:pt idx="245">
                  <c:v>7667.8943890704231</c:v>
                </c:pt>
                <c:pt idx="246">
                  <c:v>7659.6178971890777</c:v>
                </c:pt>
                <c:pt idx="247">
                  <c:v>7651.0196653077328</c:v>
                </c:pt>
                <c:pt idx="248">
                  <c:v>7642.0996934263876</c:v>
                </c:pt>
                <c:pt idx="249">
                  <c:v>7632.8579815450421</c:v>
                </c:pt>
                <c:pt idx="250">
                  <c:v>7623.2945296636972</c:v>
                </c:pt>
                <c:pt idx="251">
                  <c:v>7613.4093377823519</c:v>
                </c:pt>
                <c:pt idx="252">
                  <c:v>7603.2024059010064</c:v>
                </c:pt>
                <c:pt idx="253">
                  <c:v>7592.6737340196614</c:v>
                </c:pt>
                <c:pt idx="254">
                  <c:v>7581.8233221383161</c:v>
                </c:pt>
                <c:pt idx="255">
                  <c:v>7570.6511702569715</c:v>
                </c:pt>
                <c:pt idx="256">
                  <c:v>7559.1572783756264</c:v>
                </c:pt>
                <c:pt idx="257">
                  <c:v>7547.3416464942811</c:v>
                </c:pt>
                <c:pt idx="258">
                  <c:v>7535.2042746129364</c:v>
                </c:pt>
                <c:pt idx="259">
                  <c:v>7522.7451627315913</c:v>
                </c:pt>
                <c:pt idx="260">
                  <c:v>7509.964310850246</c:v>
                </c:pt>
                <c:pt idx="261">
                  <c:v>7496.8617189689012</c:v>
                </c:pt>
                <c:pt idx="262">
                  <c:v>7483.4373870875561</c:v>
                </c:pt>
                <c:pt idx="263">
                  <c:v>7469.6913152062107</c:v>
                </c:pt>
                <c:pt idx="264">
                  <c:v>7455.6235033248659</c:v>
                </c:pt>
                <c:pt idx="265">
                  <c:v>7441.2339514435207</c:v>
                </c:pt>
                <c:pt idx="266">
                  <c:v>7426.5226595621752</c:v>
                </c:pt>
                <c:pt idx="267">
                  <c:v>7411.4896276808304</c:v>
                </c:pt>
                <c:pt idx="268">
                  <c:v>7396.1348557994852</c:v>
                </c:pt>
                <c:pt idx="269">
                  <c:v>7380.4583439181397</c:v>
                </c:pt>
                <c:pt idx="270">
                  <c:v>7364.4600920367948</c:v>
                </c:pt>
                <c:pt idx="271">
                  <c:v>7348.1401001554495</c:v>
                </c:pt>
                <c:pt idx="272">
                  <c:v>7331.498368274104</c:v>
                </c:pt>
                <c:pt idx="273">
                  <c:v>7314.534896392759</c:v>
                </c:pt>
                <c:pt idx="274">
                  <c:v>7297.2496845114138</c:v>
                </c:pt>
                <c:pt idx="275">
                  <c:v>7279.6427326300691</c:v>
                </c:pt>
                <c:pt idx="276">
                  <c:v>7261.7140407487241</c:v>
                </c:pt>
                <c:pt idx="277">
                  <c:v>7243.4636088673788</c:v>
                </c:pt>
                <c:pt idx="278">
                  <c:v>7224.891436986034</c:v>
                </c:pt>
                <c:pt idx="279">
                  <c:v>7205.997525104689</c:v>
                </c:pt>
                <c:pt idx="280">
                  <c:v>7186.7818732233436</c:v>
                </c:pt>
                <c:pt idx="281">
                  <c:v>7167.2444813419988</c:v>
                </c:pt>
                <c:pt idx="282">
                  <c:v>7147.3853494606537</c:v>
                </c:pt>
                <c:pt idx="283">
                  <c:v>7127.2044775793083</c:v>
                </c:pt>
                <c:pt idx="284">
                  <c:v>7106.7018656979635</c:v>
                </c:pt>
                <c:pt idx="285">
                  <c:v>7085.8775138166184</c:v>
                </c:pt>
                <c:pt idx="286">
                  <c:v>7064.7314219352729</c:v>
                </c:pt>
                <c:pt idx="287">
                  <c:v>7043.2635900539281</c:v>
                </c:pt>
                <c:pt idx="288">
                  <c:v>7021.4740181725829</c:v>
                </c:pt>
                <c:pt idx="289">
                  <c:v>6999.3627062912374</c:v>
                </c:pt>
                <c:pt idx="290">
                  <c:v>6976.9296544098925</c:v>
                </c:pt>
                <c:pt idx="291">
                  <c:v>6954.1748625285472</c:v>
                </c:pt>
                <c:pt idx="292">
                  <c:v>6931.0983306472017</c:v>
                </c:pt>
                <c:pt idx="293">
                  <c:v>6907.7000587658567</c:v>
                </c:pt>
                <c:pt idx="294">
                  <c:v>6883.9800468845115</c:v>
                </c:pt>
                <c:pt idx="295">
                  <c:v>6859.9382950031668</c:v>
                </c:pt>
                <c:pt idx="296">
                  <c:v>6835.5748031218218</c:v>
                </c:pt>
                <c:pt idx="297">
                  <c:v>6810.8895712404765</c:v>
                </c:pt>
                <c:pt idx="298">
                  <c:v>6785.8825993591317</c:v>
                </c:pt>
                <c:pt idx="299">
                  <c:v>6760.5538874777867</c:v>
                </c:pt>
                <c:pt idx="300">
                  <c:v>6734.9034355964413</c:v>
                </c:pt>
                <c:pt idx="301">
                  <c:v>6708.9312437150966</c:v>
                </c:pt>
                <c:pt idx="302">
                  <c:v>6682.6373118337515</c:v>
                </c:pt>
                <c:pt idx="303">
                  <c:v>6656.0216399524061</c:v>
                </c:pt>
                <c:pt idx="304">
                  <c:v>6629.0842280710613</c:v>
                </c:pt>
                <c:pt idx="305">
                  <c:v>6601.8250761897161</c:v>
                </c:pt>
                <c:pt idx="306">
                  <c:v>6574.2441843083707</c:v>
                </c:pt>
                <c:pt idx="307">
                  <c:v>6546.3415524270258</c:v>
                </c:pt>
                <c:pt idx="308">
                  <c:v>6518.1171805456806</c:v>
                </c:pt>
                <c:pt idx="309">
                  <c:v>6489.5710686643351</c:v>
                </c:pt>
                <c:pt idx="310">
                  <c:v>6460.7032167829902</c:v>
                </c:pt>
                <c:pt idx="311">
                  <c:v>6431.513624901645</c:v>
                </c:pt>
                <c:pt idx="312">
                  <c:v>6402.0022930203004</c:v>
                </c:pt>
                <c:pt idx="313">
                  <c:v>6372.1692211389554</c:v>
                </c:pt>
                <c:pt idx="314">
                  <c:v>6342.0144092576102</c:v>
                </c:pt>
                <c:pt idx="315">
                  <c:v>6311.5378573762655</c:v>
                </c:pt>
                <c:pt idx="316">
                  <c:v>6280.7395654949205</c:v>
                </c:pt>
                <c:pt idx="317">
                  <c:v>6249.6195336135752</c:v>
                </c:pt>
                <c:pt idx="318">
                  <c:v>6218.1777617322305</c:v>
                </c:pt>
                <c:pt idx="319">
                  <c:v>6186.4142498508854</c:v>
                </c:pt>
                <c:pt idx="320">
                  <c:v>6154.3289979695401</c:v>
                </c:pt>
                <c:pt idx="321">
                  <c:v>6121.9220060881953</c:v>
                </c:pt>
                <c:pt idx="322">
                  <c:v>6089.1932742068502</c:v>
                </c:pt>
                <c:pt idx="323">
                  <c:v>6056.1428023255048</c:v>
                </c:pt>
                <c:pt idx="324">
                  <c:v>6022.77059044416</c:v>
                </c:pt>
                <c:pt idx="325">
                  <c:v>5989.0766385628149</c:v>
                </c:pt>
                <c:pt idx="326">
                  <c:v>5955.0609466814694</c:v>
                </c:pt>
                <c:pt idx="327">
                  <c:v>5920.7235148001246</c:v>
                </c:pt>
                <c:pt idx="328">
                  <c:v>5886.0643429187794</c:v>
                </c:pt>
                <c:pt idx="329">
                  <c:v>5851.0834310374339</c:v>
                </c:pt>
                <c:pt idx="330">
                  <c:v>5815.780779156089</c:v>
                </c:pt>
                <c:pt idx="331">
                  <c:v>5780.1563872747438</c:v>
                </c:pt>
                <c:pt idx="332">
                  <c:v>5744.2102553933992</c:v>
                </c:pt>
                <c:pt idx="333">
                  <c:v>5707.9423835120542</c:v>
                </c:pt>
                <c:pt idx="334">
                  <c:v>5671.352771630709</c:v>
                </c:pt>
                <c:pt idx="335">
                  <c:v>5634.4414197493643</c:v>
                </c:pt>
                <c:pt idx="336">
                  <c:v>5597.2083278680193</c:v>
                </c:pt>
                <c:pt idx="337">
                  <c:v>5559.653495986674</c:v>
                </c:pt>
                <c:pt idx="338">
                  <c:v>5521.7769241053293</c:v>
                </c:pt>
                <c:pt idx="339">
                  <c:v>5483.5786122239842</c:v>
                </c:pt>
                <c:pt idx="340">
                  <c:v>5445.0585603426389</c:v>
                </c:pt>
                <c:pt idx="341">
                  <c:v>5406.2167684612941</c:v>
                </c:pt>
                <c:pt idx="342">
                  <c:v>5367.053236579949</c:v>
                </c:pt>
                <c:pt idx="343">
                  <c:v>5327.5679646986036</c:v>
                </c:pt>
                <c:pt idx="344">
                  <c:v>5287.7609528172588</c:v>
                </c:pt>
                <c:pt idx="345">
                  <c:v>5247.6322009359137</c:v>
                </c:pt>
                <c:pt idx="346">
                  <c:v>5207.1817090545683</c:v>
                </c:pt>
                <c:pt idx="347">
                  <c:v>5166.4094771732234</c:v>
                </c:pt>
                <c:pt idx="348">
                  <c:v>5125.3155052918783</c:v>
                </c:pt>
                <c:pt idx="349">
                  <c:v>5083.8997934105337</c:v>
                </c:pt>
                <c:pt idx="350">
                  <c:v>5042.1623415291888</c:v>
                </c:pt>
                <c:pt idx="351">
                  <c:v>5000.1031496478436</c:v>
                </c:pt>
                <c:pt idx="352">
                  <c:v>4957.7222177664989</c:v>
                </c:pt>
                <c:pt idx="353">
                  <c:v>4915.019545885154</c:v>
                </c:pt>
                <c:pt idx="354">
                  <c:v>4871.9951340038087</c:v>
                </c:pt>
                <c:pt idx="355">
                  <c:v>4828.6489821224641</c:v>
                </c:pt>
                <c:pt idx="356">
                  <c:v>4784.9810902411191</c:v>
                </c:pt>
                <c:pt idx="357">
                  <c:v>4740.9914583597738</c:v>
                </c:pt>
                <c:pt idx="358">
                  <c:v>4696.6800864784291</c:v>
                </c:pt>
                <c:pt idx="359">
                  <c:v>4652.046974597084</c:v>
                </c:pt>
                <c:pt idx="360">
                  <c:v>4607.0921227157387</c:v>
                </c:pt>
                <c:pt idx="361">
                  <c:v>4561.8155308343939</c:v>
                </c:pt>
                <c:pt idx="362">
                  <c:v>4516.2171989530489</c:v>
                </c:pt>
                <c:pt idx="363">
                  <c:v>4470.2971270717035</c:v>
                </c:pt>
                <c:pt idx="364">
                  <c:v>4424.0553151903587</c:v>
                </c:pt>
                <c:pt idx="365">
                  <c:v>4377.4917633090135</c:v>
                </c:pt>
                <c:pt idx="366">
                  <c:v>4330.606471427669</c:v>
                </c:pt>
                <c:pt idx="367">
                  <c:v>4283.3994395463242</c:v>
                </c:pt>
                <c:pt idx="368">
                  <c:v>4235.870667664979</c:v>
                </c:pt>
                <c:pt idx="369">
                  <c:v>4188.0201557836344</c:v>
                </c:pt>
                <c:pt idx="370">
                  <c:v>4139.8479039022895</c:v>
                </c:pt>
                <c:pt idx="371">
                  <c:v>4091.3539120209448</c:v>
                </c:pt>
                <c:pt idx="372">
                  <c:v>4042.5381801395997</c:v>
                </c:pt>
                <c:pt idx="373">
                  <c:v>3993.4007082582548</c:v>
                </c:pt>
                <c:pt idx="374">
                  <c:v>3943.94149637691</c:v>
                </c:pt>
                <c:pt idx="375">
                  <c:v>3894.1605444955649</c:v>
                </c:pt>
                <c:pt idx="376">
                  <c:v>3844.0578526142199</c:v>
                </c:pt>
                <c:pt idx="377">
                  <c:v>3793.633420732875</c:v>
                </c:pt>
                <c:pt idx="378">
                  <c:v>3742.8872488515299</c:v>
                </c:pt>
                <c:pt idx="379">
                  <c:v>3691.8193369701848</c:v>
                </c:pt>
                <c:pt idx="380">
                  <c:v>3640.42968508884</c:v>
                </c:pt>
                <c:pt idx="381">
                  <c:v>3588.7182932074952</c:v>
                </c:pt>
                <c:pt idx="382">
                  <c:v>3536.6851613261501</c:v>
                </c:pt>
                <c:pt idx="383">
                  <c:v>3484.3302894448052</c:v>
                </c:pt>
                <c:pt idx="384">
                  <c:v>3431.6536775634604</c:v>
                </c:pt>
                <c:pt idx="385">
                  <c:v>3378.6553256821153</c:v>
                </c:pt>
                <c:pt idx="386">
                  <c:v>3325.3352338007703</c:v>
                </c:pt>
                <c:pt idx="387">
                  <c:v>3271.6934019194255</c:v>
                </c:pt>
                <c:pt idx="388">
                  <c:v>3217.7298300380803</c:v>
                </c:pt>
                <c:pt idx="389">
                  <c:v>3163.4445181567353</c:v>
                </c:pt>
                <c:pt idx="390">
                  <c:v>3108.8374662753904</c:v>
                </c:pt>
                <c:pt idx="391">
                  <c:v>3053.9086743940456</c:v>
                </c:pt>
                <c:pt idx="392">
                  <c:v>2998.6581425127006</c:v>
                </c:pt>
                <c:pt idx="393">
                  <c:v>2943.0858706313556</c:v>
                </c:pt>
                <c:pt idx="394">
                  <c:v>2887.1918587500109</c:v>
                </c:pt>
                <c:pt idx="395">
                  <c:v>2830.9761068686657</c:v>
                </c:pt>
                <c:pt idx="396">
                  <c:v>2774.4386149873208</c:v>
                </c:pt>
                <c:pt idx="397">
                  <c:v>2717.5793831059759</c:v>
                </c:pt>
                <c:pt idx="398">
                  <c:v>2660.3984112246308</c:v>
                </c:pt>
                <c:pt idx="399">
                  <c:v>2602.8956993432857</c:v>
                </c:pt>
                <c:pt idx="400">
                  <c:v>2545.0712474619409</c:v>
                </c:pt>
                <c:pt idx="401">
                  <c:v>2486.9250555805961</c:v>
                </c:pt>
                <c:pt idx="402">
                  <c:v>2428.457123699251</c:v>
                </c:pt>
                <c:pt idx="403">
                  <c:v>2369.6674518179061</c:v>
                </c:pt>
                <c:pt idx="404">
                  <c:v>2310.5560399365613</c:v>
                </c:pt>
                <c:pt idx="405">
                  <c:v>2251.1228880552162</c:v>
                </c:pt>
                <c:pt idx="406">
                  <c:v>2191.3679961738712</c:v>
                </c:pt>
                <c:pt idx="407">
                  <c:v>2131.2913642925264</c:v>
                </c:pt>
                <c:pt idx="408">
                  <c:v>2070.8929924111817</c:v>
                </c:pt>
                <c:pt idx="409">
                  <c:v>2010.1728805298367</c:v>
                </c:pt>
                <c:pt idx="410">
                  <c:v>1949.1310286484918</c:v>
                </c:pt>
                <c:pt idx="411">
                  <c:v>1887.7674367671468</c:v>
                </c:pt>
                <c:pt idx="412">
                  <c:v>1826.082104885802</c:v>
                </c:pt>
                <c:pt idx="413">
                  <c:v>1764.0750330044571</c:v>
                </c:pt>
                <c:pt idx="414">
                  <c:v>1701.7462211231123</c:v>
                </c:pt>
                <c:pt idx="415">
                  <c:v>1639.0956692417674</c:v>
                </c:pt>
                <c:pt idx="416">
                  <c:v>1576.1233773604224</c:v>
                </c:pt>
                <c:pt idx="417">
                  <c:v>1512.8293454790776</c:v>
                </c:pt>
                <c:pt idx="418">
                  <c:v>1449.2135735977326</c:v>
                </c:pt>
                <c:pt idx="419">
                  <c:v>1385.2760617163879</c:v>
                </c:pt>
                <c:pt idx="420">
                  <c:v>1321.016809835043</c:v>
                </c:pt>
                <c:pt idx="421">
                  <c:v>1256.435817953698</c:v>
                </c:pt>
                <c:pt idx="422">
                  <c:v>1191.5330860723532</c:v>
                </c:pt>
                <c:pt idx="423">
                  <c:v>1126.3086141910082</c:v>
                </c:pt>
                <c:pt idx="424">
                  <c:v>1060.7624023096632</c:v>
                </c:pt>
                <c:pt idx="425">
                  <c:v>994.89445042831835</c:v>
                </c:pt>
                <c:pt idx="426">
                  <c:v>928.70475854697338</c:v>
                </c:pt>
                <c:pt idx="427">
                  <c:v>862.19332666562843</c:v>
                </c:pt>
                <c:pt idx="428">
                  <c:v>795.36015478428351</c:v>
                </c:pt>
                <c:pt idx="429">
                  <c:v>728.20524290293861</c:v>
                </c:pt>
                <c:pt idx="430">
                  <c:v>660.72859102159362</c:v>
                </c:pt>
                <c:pt idx="431">
                  <c:v>592.93019914024865</c:v>
                </c:pt>
                <c:pt idx="432">
                  <c:v>524.8100672589037</c:v>
                </c:pt>
                <c:pt idx="433">
                  <c:v>456.36819537755872</c:v>
                </c:pt>
                <c:pt idx="434">
                  <c:v>387.60458349621376</c:v>
                </c:pt>
                <c:pt idx="435">
                  <c:v>318.51923161486877</c:v>
                </c:pt>
                <c:pt idx="436">
                  <c:v>249.1121397335238</c:v>
                </c:pt>
                <c:pt idx="437">
                  <c:v>179.3833078521788</c:v>
                </c:pt>
                <c:pt idx="438">
                  <c:v>109.33273597083381</c:v>
                </c:pt>
                <c:pt idx="439">
                  <c:v>38.960424089488811</c:v>
                </c:pt>
                <c:pt idx="440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1 second</c:v>
          </c:tx>
          <c:spPr>
            <a:ln w="19050" cap="rnd">
              <a:solidFill>
                <a:srgbClr val="66FF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66FFFF"/>
              </a:solidFill>
              <a:ln w="9525">
                <a:noFill/>
              </a:ln>
              <a:effectLst/>
            </c:spPr>
          </c:marker>
          <c:xVal>
            <c:numRef>
              <c:f>A.1!$H$11:$H$55</c:f>
              <c:numCache>
                <c:formatCode>_(* #,##0.00_);_(* \(#,##0.00\);_(* "-"??_);_(@_)</c:formatCode>
                <c:ptCount val="45"/>
                <c:pt idx="0">
                  <c:v>0</c:v>
                </c:pt>
                <c:pt idx="1">
                  <c:v>707.10678118654755</c:v>
                </c:pt>
                <c:pt idx="2">
                  <c:v>1414.2135623730951</c:v>
                </c:pt>
                <c:pt idx="3">
                  <c:v>2121.3203435596424</c:v>
                </c:pt>
                <c:pt idx="4">
                  <c:v>2828.4271247461902</c:v>
                </c:pt>
                <c:pt idx="5">
                  <c:v>3535.533905932738</c:v>
                </c:pt>
                <c:pt idx="6">
                  <c:v>4242.6406871192858</c:v>
                </c:pt>
                <c:pt idx="7">
                  <c:v>4949.7474683058335</c:v>
                </c:pt>
                <c:pt idx="8">
                  <c:v>5656.8542494923813</c:v>
                </c:pt>
                <c:pt idx="9">
                  <c:v>6363.9610306789291</c:v>
                </c:pt>
                <c:pt idx="10">
                  <c:v>7071.0678118654769</c:v>
                </c:pt>
                <c:pt idx="11">
                  <c:v>7778.1745930520246</c:v>
                </c:pt>
                <c:pt idx="12">
                  <c:v>8485.2813742385715</c:v>
                </c:pt>
                <c:pt idx="13">
                  <c:v>9192.3881554251184</c:v>
                </c:pt>
                <c:pt idx="14">
                  <c:v>9899.4949366116653</c:v>
                </c:pt>
                <c:pt idx="15">
                  <c:v>10606.601717798212</c:v>
                </c:pt>
                <c:pt idx="16">
                  <c:v>11313.708498984759</c:v>
                </c:pt>
                <c:pt idx="17">
                  <c:v>12020.815280171306</c:v>
                </c:pt>
                <c:pt idx="18">
                  <c:v>12727.922061357853</c:v>
                </c:pt>
                <c:pt idx="19">
                  <c:v>13435.0288425444</c:v>
                </c:pt>
                <c:pt idx="20">
                  <c:v>14142.135623730946</c:v>
                </c:pt>
                <c:pt idx="21">
                  <c:v>14849.242404917493</c:v>
                </c:pt>
                <c:pt idx="22">
                  <c:v>15556.34918610404</c:v>
                </c:pt>
                <c:pt idx="23">
                  <c:v>16263.455967290587</c:v>
                </c:pt>
                <c:pt idx="24">
                  <c:v>16970.562748477136</c:v>
                </c:pt>
                <c:pt idx="25">
                  <c:v>17677.669529663683</c:v>
                </c:pt>
                <c:pt idx="26">
                  <c:v>18384.776310850229</c:v>
                </c:pt>
                <c:pt idx="27">
                  <c:v>19091.883092036776</c:v>
                </c:pt>
                <c:pt idx="28">
                  <c:v>19798.989873223323</c:v>
                </c:pt>
                <c:pt idx="29">
                  <c:v>20506.09665440987</c:v>
                </c:pt>
                <c:pt idx="30">
                  <c:v>21213.203435596417</c:v>
                </c:pt>
                <c:pt idx="31">
                  <c:v>21920.310216782964</c:v>
                </c:pt>
                <c:pt idx="32">
                  <c:v>22627.416997969511</c:v>
                </c:pt>
                <c:pt idx="33">
                  <c:v>23334.523779156058</c:v>
                </c:pt>
                <c:pt idx="34">
                  <c:v>24041.630560342604</c:v>
                </c:pt>
                <c:pt idx="35">
                  <c:v>24748.737341529151</c:v>
                </c:pt>
                <c:pt idx="36">
                  <c:v>25455.844122715698</c:v>
                </c:pt>
                <c:pt idx="37">
                  <c:v>26162.950903902245</c:v>
                </c:pt>
                <c:pt idx="38">
                  <c:v>26870.057685088792</c:v>
                </c:pt>
                <c:pt idx="39">
                  <c:v>27577.164466275339</c:v>
                </c:pt>
                <c:pt idx="40">
                  <c:v>28284.271247461886</c:v>
                </c:pt>
                <c:pt idx="41">
                  <c:v>28991.378028648433</c:v>
                </c:pt>
                <c:pt idx="42">
                  <c:v>29698.484809834979</c:v>
                </c:pt>
                <c:pt idx="43">
                  <c:v>30405.591591021526</c:v>
                </c:pt>
                <c:pt idx="44">
                  <c:v>31080.29362463679</c:v>
                </c:pt>
              </c:numCache>
            </c:numRef>
          </c:xVal>
          <c:yVal>
            <c:numRef>
              <c:f>A.1!$I$11:$I$55</c:f>
              <c:numCache>
                <c:formatCode>_(* #,##0.00_);_(* \(#,##0.00\);_(* "-"??_);_(@_)</c:formatCode>
                <c:ptCount val="45"/>
                <c:pt idx="0">
                  <c:v>0</c:v>
                </c:pt>
                <c:pt idx="1">
                  <c:v>691.01978118654745</c:v>
                </c:pt>
                <c:pt idx="2">
                  <c:v>1349.8655623730949</c:v>
                </c:pt>
                <c:pt idx="3">
                  <c:v>1976.5373435596425</c:v>
                </c:pt>
                <c:pt idx="4">
                  <c:v>2571.0351247461899</c:v>
                </c:pt>
                <c:pt idx="5">
                  <c:v>3133.3589059327373</c:v>
                </c:pt>
                <c:pt idx="6">
                  <c:v>3663.5086871192848</c:v>
                </c:pt>
                <c:pt idx="7">
                  <c:v>4161.4844683058327</c:v>
                </c:pt>
                <c:pt idx="8">
                  <c:v>4627.2862494923802</c:v>
                </c:pt>
                <c:pt idx="9">
                  <c:v>5060.9140306789277</c:v>
                </c:pt>
                <c:pt idx="10">
                  <c:v>5462.3678118654752</c:v>
                </c:pt>
                <c:pt idx="11">
                  <c:v>5831.6475930520228</c:v>
                </c:pt>
                <c:pt idx="12">
                  <c:v>6168.7533742385704</c:v>
                </c:pt>
                <c:pt idx="13">
                  <c:v>6473.685155425118</c:v>
                </c:pt>
                <c:pt idx="14">
                  <c:v>6746.4429366116656</c:v>
                </c:pt>
                <c:pt idx="15">
                  <c:v>6987.0267177982132</c:v>
                </c:pt>
                <c:pt idx="16">
                  <c:v>7195.4364989847609</c:v>
                </c:pt>
                <c:pt idx="17">
                  <c:v>7371.6722801713086</c:v>
                </c:pt>
                <c:pt idx="18">
                  <c:v>7515.7340613578563</c:v>
                </c:pt>
                <c:pt idx="19">
                  <c:v>7627.621842544404</c:v>
                </c:pt>
                <c:pt idx="20">
                  <c:v>7707.3356237309517</c:v>
                </c:pt>
                <c:pt idx="21">
                  <c:v>7754.8754049174995</c:v>
                </c:pt>
                <c:pt idx="22">
                  <c:v>7770.2411861040473</c:v>
                </c:pt>
                <c:pt idx="23">
                  <c:v>7753.4329672905951</c:v>
                </c:pt>
                <c:pt idx="24">
                  <c:v>7704.450748477143</c:v>
                </c:pt>
                <c:pt idx="25">
                  <c:v>7623.2945296636908</c:v>
                </c:pt>
                <c:pt idx="26">
                  <c:v>7509.9643108502387</c:v>
                </c:pt>
                <c:pt idx="27">
                  <c:v>7364.4600920367866</c:v>
                </c:pt>
                <c:pt idx="28">
                  <c:v>7186.7818732233345</c:v>
                </c:pt>
                <c:pt idx="29">
                  <c:v>6976.9296544098825</c:v>
                </c:pt>
                <c:pt idx="30">
                  <c:v>6734.9034355964304</c:v>
                </c:pt>
                <c:pt idx="31">
                  <c:v>6460.7032167829784</c:v>
                </c:pt>
                <c:pt idx="32">
                  <c:v>6154.3289979695264</c:v>
                </c:pt>
                <c:pt idx="33">
                  <c:v>5815.7807791560745</c:v>
                </c:pt>
                <c:pt idx="34">
                  <c:v>5445.0585603426225</c:v>
                </c:pt>
                <c:pt idx="35">
                  <c:v>5042.1623415291706</c:v>
                </c:pt>
                <c:pt idx="36">
                  <c:v>4607.0921227157187</c:v>
                </c:pt>
                <c:pt idx="37">
                  <c:v>4139.8479039022668</c:v>
                </c:pt>
                <c:pt idx="38">
                  <c:v>3640.4296850888145</c:v>
                </c:pt>
                <c:pt idx="39">
                  <c:v>3108.8374662753622</c:v>
                </c:pt>
                <c:pt idx="40">
                  <c:v>2545.0712474619099</c:v>
                </c:pt>
                <c:pt idx="41">
                  <c:v>1949.1310286484577</c:v>
                </c:pt>
                <c:pt idx="42">
                  <c:v>1321.0168098350055</c:v>
                </c:pt>
                <c:pt idx="43">
                  <c:v>660.72859102155337</c:v>
                </c:pt>
                <c:pt idx="4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Formula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  <a:round/>
              </a:ln>
              <a:effectLst/>
            </c:spPr>
          </c:marker>
          <c:xVal>
            <c:numRef>
              <c:f>A.1!$O$36:$O$46</c:f>
              <c:numCache>
                <c:formatCode>#,##0.00_);\(#,##0.00\)</c:formatCode>
                <c:ptCount val="11"/>
                <c:pt idx="0">
                  <c:v>0</c:v>
                </c:pt>
                <c:pt idx="1">
                  <c:v>3108.0997078386272</c:v>
                </c:pt>
                <c:pt idx="2">
                  <c:v>6216.1994156772544</c:v>
                </c:pt>
                <c:pt idx="3">
                  <c:v>9324.2991235158806</c:v>
                </c:pt>
                <c:pt idx="4">
                  <c:v>12432.398831354509</c:v>
                </c:pt>
                <c:pt idx="5">
                  <c:v>15540.498539193133</c:v>
                </c:pt>
                <c:pt idx="6">
                  <c:v>18648.598247031761</c:v>
                </c:pt>
                <c:pt idx="7">
                  <c:v>21756.697954870386</c:v>
                </c:pt>
                <c:pt idx="8">
                  <c:v>24864.79766270901</c:v>
                </c:pt>
                <c:pt idx="9">
                  <c:v>27972.897370547638</c:v>
                </c:pt>
                <c:pt idx="10">
                  <c:v>31080.997078386263</c:v>
                </c:pt>
              </c:numCache>
            </c:numRef>
          </c:xVal>
          <c:yVal>
            <c:numRef>
              <c:f>A.1!$P$36:$P$46</c:f>
              <c:numCache>
                <c:formatCode>#,##0.00_);\(#,##0.00\)</c:formatCode>
                <c:ptCount val="11"/>
                <c:pt idx="0">
                  <c:v>0</c:v>
                </c:pt>
                <c:pt idx="1">
                  <c:v>2797.2897370547639</c:v>
                </c:pt>
                <c:pt idx="2">
                  <c:v>4972.9595325418031</c:v>
                </c:pt>
                <c:pt idx="3">
                  <c:v>6527.0093864611154</c:v>
                </c:pt>
                <c:pt idx="4">
                  <c:v>7459.4392988127047</c:v>
                </c:pt>
                <c:pt idx="5">
                  <c:v>7770.2492695965675</c:v>
                </c:pt>
                <c:pt idx="6">
                  <c:v>7459.4392988127056</c:v>
                </c:pt>
                <c:pt idx="7">
                  <c:v>6527.0093864611172</c:v>
                </c:pt>
                <c:pt idx="8">
                  <c:v>4972.9595325418049</c:v>
                </c:pt>
                <c:pt idx="9">
                  <c:v>2797.2897370547689</c:v>
                </c:pt>
                <c:pt idx="10">
                  <c:v>1.0913936421275139E-11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2936760"/>
        <c:axId val="582937152"/>
      </c:scatterChart>
      <c:valAx>
        <c:axId val="582936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Distance</a:t>
                </a:r>
                <a:r>
                  <a:rPr lang="en-US" baseline="0"/>
                  <a:t> (ft)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937152"/>
        <c:crosses val="autoZero"/>
        <c:crossBetween val="midCat"/>
      </c:valAx>
      <c:valAx>
        <c:axId val="58293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Altitude (ft)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9367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920358835742545"/>
          <c:y val="0.17489452897190691"/>
          <c:w val="0.20199044149332079"/>
          <c:h val="0.170328293658149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Cannonball</a:t>
            </a:r>
            <a:r>
              <a:rPr lang="en-US" baseline="0"/>
              <a:t> in Flight - No Drag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1/10 second</c:v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00FF"/>
              </a:solidFill>
              <a:ln w="9525">
                <a:solidFill>
                  <a:srgbClr val="0000FF"/>
                </a:solidFill>
              </a:ln>
              <a:effectLst/>
            </c:spPr>
          </c:marker>
          <c:xVal>
            <c:numRef>
              <c:f>A.2!$L$62:$L$502</c:f>
              <c:numCache>
                <c:formatCode>_(* #,##0.00_);_(* \(#,##0.00\);_(* "-"??_);_(@_)</c:formatCode>
                <c:ptCount val="441"/>
                <c:pt idx="0">
                  <c:v>0</c:v>
                </c:pt>
                <c:pt idx="1">
                  <c:v>70.710678118654755</c:v>
                </c:pt>
                <c:pt idx="2">
                  <c:v>141.42135623730951</c:v>
                </c:pt>
                <c:pt idx="3">
                  <c:v>212.13203435596427</c:v>
                </c:pt>
                <c:pt idx="4">
                  <c:v>282.84271247461902</c:v>
                </c:pt>
                <c:pt idx="5">
                  <c:v>353.55339059327378</c:v>
                </c:pt>
                <c:pt idx="6">
                  <c:v>424.26406871192853</c:v>
                </c:pt>
                <c:pt idx="7">
                  <c:v>494.97474683058329</c:v>
                </c:pt>
                <c:pt idx="8">
                  <c:v>565.68542494923804</c:v>
                </c:pt>
                <c:pt idx="9">
                  <c:v>636.3961030678928</c:v>
                </c:pt>
                <c:pt idx="10">
                  <c:v>707.10678118654755</c:v>
                </c:pt>
                <c:pt idx="11">
                  <c:v>777.81745930520231</c:v>
                </c:pt>
                <c:pt idx="12">
                  <c:v>848.52813742385706</c:v>
                </c:pt>
                <c:pt idx="13">
                  <c:v>919.23881554251182</c:v>
                </c:pt>
                <c:pt idx="14">
                  <c:v>989.94949366116657</c:v>
                </c:pt>
                <c:pt idx="15">
                  <c:v>1060.6601717798212</c:v>
                </c:pt>
                <c:pt idx="16">
                  <c:v>1131.3708498984759</c:v>
                </c:pt>
                <c:pt idx="17">
                  <c:v>1202.0815280171305</c:v>
                </c:pt>
                <c:pt idx="18">
                  <c:v>1272.7922061357851</c:v>
                </c:pt>
                <c:pt idx="19">
                  <c:v>1343.5028842544398</c:v>
                </c:pt>
                <c:pt idx="20">
                  <c:v>1414.2135623730944</c:v>
                </c:pt>
                <c:pt idx="21">
                  <c:v>1484.9242404917491</c:v>
                </c:pt>
                <c:pt idx="22">
                  <c:v>1555.6349186104037</c:v>
                </c:pt>
                <c:pt idx="23">
                  <c:v>1626.3455967290583</c:v>
                </c:pt>
                <c:pt idx="24">
                  <c:v>1697.0562748477132</c:v>
                </c:pt>
                <c:pt idx="25">
                  <c:v>1767.7669529663681</c:v>
                </c:pt>
                <c:pt idx="26">
                  <c:v>1838.4776310850229</c:v>
                </c:pt>
                <c:pt idx="27">
                  <c:v>1909.1883092036778</c:v>
                </c:pt>
                <c:pt idx="28">
                  <c:v>1979.8989873223327</c:v>
                </c:pt>
                <c:pt idx="29">
                  <c:v>2050.6096654409876</c:v>
                </c:pt>
                <c:pt idx="30">
                  <c:v>2121.3203435596424</c:v>
                </c:pt>
                <c:pt idx="31">
                  <c:v>2192.0310216782973</c:v>
                </c:pt>
                <c:pt idx="32">
                  <c:v>2262.7416997969522</c:v>
                </c:pt>
                <c:pt idx="33">
                  <c:v>2333.452377915607</c:v>
                </c:pt>
                <c:pt idx="34">
                  <c:v>2404.1630560342619</c:v>
                </c:pt>
                <c:pt idx="35">
                  <c:v>2474.8737341529168</c:v>
                </c:pt>
                <c:pt idx="36">
                  <c:v>2545.5844122715716</c:v>
                </c:pt>
                <c:pt idx="37">
                  <c:v>2616.2950903902265</c:v>
                </c:pt>
                <c:pt idx="38">
                  <c:v>2687.0057685088814</c:v>
                </c:pt>
                <c:pt idx="39">
                  <c:v>2757.7164466275362</c:v>
                </c:pt>
                <c:pt idx="40">
                  <c:v>2828.4271247461911</c:v>
                </c:pt>
                <c:pt idx="41">
                  <c:v>2899.137802864846</c:v>
                </c:pt>
                <c:pt idx="42">
                  <c:v>2969.8484809835008</c:v>
                </c:pt>
                <c:pt idx="43">
                  <c:v>3040.5591591021557</c:v>
                </c:pt>
                <c:pt idx="44">
                  <c:v>3111.2698372208106</c:v>
                </c:pt>
                <c:pt idx="45">
                  <c:v>3181.9805153394655</c:v>
                </c:pt>
                <c:pt idx="46">
                  <c:v>3252.6911934581203</c:v>
                </c:pt>
                <c:pt idx="47">
                  <c:v>3323.4018715767752</c:v>
                </c:pt>
                <c:pt idx="48">
                  <c:v>3394.1125496954301</c:v>
                </c:pt>
                <c:pt idx="49">
                  <c:v>3464.8232278140849</c:v>
                </c:pt>
                <c:pt idx="50">
                  <c:v>3535.5339059327398</c:v>
                </c:pt>
                <c:pt idx="51">
                  <c:v>3606.2445840513947</c:v>
                </c:pt>
                <c:pt idx="52">
                  <c:v>3676.9552621700495</c:v>
                </c:pt>
                <c:pt idx="53">
                  <c:v>3747.6659402887044</c:v>
                </c:pt>
                <c:pt idx="54">
                  <c:v>3818.3766184073593</c:v>
                </c:pt>
                <c:pt idx="55">
                  <c:v>3889.0872965260141</c:v>
                </c:pt>
                <c:pt idx="56">
                  <c:v>3959.797974644669</c:v>
                </c:pt>
                <c:pt idx="57">
                  <c:v>4030.5086527633239</c:v>
                </c:pt>
                <c:pt idx="58">
                  <c:v>4101.2193308819787</c:v>
                </c:pt>
                <c:pt idx="59">
                  <c:v>4171.9300090006336</c:v>
                </c:pt>
                <c:pt idx="60">
                  <c:v>4242.6406871192885</c:v>
                </c:pt>
                <c:pt idx="61">
                  <c:v>4313.3513652379434</c:v>
                </c:pt>
                <c:pt idx="62">
                  <c:v>4384.0620433565982</c:v>
                </c:pt>
                <c:pt idx="63">
                  <c:v>4454.7727214752531</c:v>
                </c:pt>
                <c:pt idx="64">
                  <c:v>4525.483399593908</c:v>
                </c:pt>
                <c:pt idx="65">
                  <c:v>4596.1940777125628</c:v>
                </c:pt>
                <c:pt idx="66">
                  <c:v>4666.9047558312177</c:v>
                </c:pt>
                <c:pt idx="67">
                  <c:v>4737.6154339498726</c:v>
                </c:pt>
                <c:pt idx="68">
                  <c:v>4808.3261120685274</c:v>
                </c:pt>
                <c:pt idx="69">
                  <c:v>4879.0367901871823</c:v>
                </c:pt>
                <c:pt idx="70">
                  <c:v>4949.7474683058372</c:v>
                </c:pt>
                <c:pt idx="71">
                  <c:v>5020.458146424492</c:v>
                </c:pt>
                <c:pt idx="72">
                  <c:v>5091.1688245431469</c:v>
                </c:pt>
                <c:pt idx="73">
                  <c:v>5161.8795026618018</c:v>
                </c:pt>
                <c:pt idx="74">
                  <c:v>5232.5901807804566</c:v>
                </c:pt>
                <c:pt idx="75">
                  <c:v>5303.3008588991115</c:v>
                </c:pt>
                <c:pt idx="76">
                  <c:v>5374.0115370177664</c:v>
                </c:pt>
                <c:pt idx="77">
                  <c:v>5444.7222151364213</c:v>
                </c:pt>
                <c:pt idx="78">
                  <c:v>5515.4328932550761</c:v>
                </c:pt>
                <c:pt idx="79">
                  <c:v>5586.143571373731</c:v>
                </c:pt>
                <c:pt idx="80">
                  <c:v>5656.8542494923859</c:v>
                </c:pt>
                <c:pt idx="81">
                  <c:v>5727.5649276110407</c:v>
                </c:pt>
                <c:pt idx="82">
                  <c:v>5798.2756057296956</c:v>
                </c:pt>
                <c:pt idx="83">
                  <c:v>5868.9862838483505</c:v>
                </c:pt>
                <c:pt idx="84">
                  <c:v>5939.6969619670053</c:v>
                </c:pt>
                <c:pt idx="85">
                  <c:v>6010.4076400856602</c:v>
                </c:pt>
                <c:pt idx="86">
                  <c:v>6081.1183182043151</c:v>
                </c:pt>
                <c:pt idx="87">
                  <c:v>6151.8289963229699</c:v>
                </c:pt>
                <c:pt idx="88">
                  <c:v>6222.5396744416248</c:v>
                </c:pt>
                <c:pt idx="89">
                  <c:v>6293.2503525602797</c:v>
                </c:pt>
                <c:pt idx="90">
                  <c:v>6363.9610306789345</c:v>
                </c:pt>
                <c:pt idx="91">
                  <c:v>6434.6717087975894</c:v>
                </c:pt>
                <c:pt idx="92">
                  <c:v>6505.3823869162443</c:v>
                </c:pt>
                <c:pt idx="93">
                  <c:v>6576.0930650348992</c:v>
                </c:pt>
                <c:pt idx="94">
                  <c:v>6646.803743153554</c:v>
                </c:pt>
                <c:pt idx="95">
                  <c:v>6717.5144212722089</c:v>
                </c:pt>
                <c:pt idx="96">
                  <c:v>6788.2250993908638</c:v>
                </c:pt>
                <c:pt idx="97">
                  <c:v>6858.9357775095186</c:v>
                </c:pt>
                <c:pt idx="98">
                  <c:v>6929.6464556281735</c:v>
                </c:pt>
                <c:pt idx="99">
                  <c:v>7000.3571337468284</c:v>
                </c:pt>
                <c:pt idx="100">
                  <c:v>7071.0678118654832</c:v>
                </c:pt>
                <c:pt idx="101">
                  <c:v>7141.7784899841381</c:v>
                </c:pt>
                <c:pt idx="102">
                  <c:v>7212.489168102793</c:v>
                </c:pt>
                <c:pt idx="103">
                  <c:v>7283.1998462214478</c:v>
                </c:pt>
                <c:pt idx="104">
                  <c:v>7353.9105243401027</c:v>
                </c:pt>
                <c:pt idx="105">
                  <c:v>7424.6212024587576</c:v>
                </c:pt>
                <c:pt idx="106">
                  <c:v>7495.3318805774124</c:v>
                </c:pt>
                <c:pt idx="107">
                  <c:v>7566.0425586960673</c:v>
                </c:pt>
                <c:pt idx="108">
                  <c:v>7636.7532368147222</c:v>
                </c:pt>
                <c:pt idx="109">
                  <c:v>7707.4639149333771</c:v>
                </c:pt>
                <c:pt idx="110">
                  <c:v>7778.1745930520319</c:v>
                </c:pt>
                <c:pt idx="111">
                  <c:v>7848.8852711706868</c:v>
                </c:pt>
                <c:pt idx="112">
                  <c:v>7919.5959492893417</c:v>
                </c:pt>
                <c:pt idx="113">
                  <c:v>7990.3066274079965</c:v>
                </c:pt>
                <c:pt idx="114">
                  <c:v>8061.0173055266514</c:v>
                </c:pt>
                <c:pt idx="115">
                  <c:v>8131.7279836453063</c:v>
                </c:pt>
                <c:pt idx="116">
                  <c:v>8202.4386617639611</c:v>
                </c:pt>
                <c:pt idx="117">
                  <c:v>8273.1493398826151</c:v>
                </c:pt>
                <c:pt idx="118">
                  <c:v>8343.8600180012691</c:v>
                </c:pt>
                <c:pt idx="119">
                  <c:v>8414.570696119923</c:v>
                </c:pt>
                <c:pt idx="120">
                  <c:v>8485.281374238577</c:v>
                </c:pt>
                <c:pt idx="121">
                  <c:v>8555.9920523572309</c:v>
                </c:pt>
                <c:pt idx="122">
                  <c:v>8626.7027304758849</c:v>
                </c:pt>
                <c:pt idx="123">
                  <c:v>8697.4134085945389</c:v>
                </c:pt>
                <c:pt idx="124">
                  <c:v>8768.1240867131928</c:v>
                </c:pt>
                <c:pt idx="125">
                  <c:v>8838.8347648318468</c:v>
                </c:pt>
                <c:pt idx="126">
                  <c:v>8909.5454429505007</c:v>
                </c:pt>
                <c:pt idx="127">
                  <c:v>8980.2561210691547</c:v>
                </c:pt>
                <c:pt idx="128">
                  <c:v>9050.9667991878086</c:v>
                </c:pt>
                <c:pt idx="129">
                  <c:v>9121.6774773064626</c:v>
                </c:pt>
                <c:pt idx="130">
                  <c:v>9192.3881554251166</c:v>
                </c:pt>
                <c:pt idx="131">
                  <c:v>9263.0988335437705</c:v>
                </c:pt>
                <c:pt idx="132">
                  <c:v>9333.8095116624245</c:v>
                </c:pt>
                <c:pt idx="133">
                  <c:v>9404.5201897810784</c:v>
                </c:pt>
                <c:pt idx="134">
                  <c:v>9475.2308678997324</c:v>
                </c:pt>
                <c:pt idx="135">
                  <c:v>9545.9415460183864</c:v>
                </c:pt>
                <c:pt idx="136">
                  <c:v>9616.6522241370403</c:v>
                </c:pt>
                <c:pt idx="137">
                  <c:v>9687.3629022556943</c:v>
                </c:pt>
                <c:pt idx="138">
                  <c:v>9758.0735803743482</c:v>
                </c:pt>
                <c:pt idx="139">
                  <c:v>9828.7842584930022</c:v>
                </c:pt>
                <c:pt idx="140">
                  <c:v>9899.4949366116562</c:v>
                </c:pt>
                <c:pt idx="141">
                  <c:v>9970.2056147303101</c:v>
                </c:pt>
                <c:pt idx="142">
                  <c:v>10040.916292848964</c:v>
                </c:pt>
                <c:pt idx="143">
                  <c:v>10111.626970967618</c:v>
                </c:pt>
                <c:pt idx="144">
                  <c:v>10182.337649086272</c:v>
                </c:pt>
                <c:pt idx="145">
                  <c:v>10253.048327204926</c:v>
                </c:pt>
                <c:pt idx="146">
                  <c:v>10323.75900532358</c:v>
                </c:pt>
                <c:pt idx="147">
                  <c:v>10394.469683442234</c:v>
                </c:pt>
                <c:pt idx="148">
                  <c:v>10465.180361560888</c:v>
                </c:pt>
                <c:pt idx="149">
                  <c:v>10535.891039679542</c:v>
                </c:pt>
                <c:pt idx="150">
                  <c:v>10606.601717798196</c:v>
                </c:pt>
                <c:pt idx="151">
                  <c:v>10677.31239591685</c:v>
                </c:pt>
                <c:pt idx="152">
                  <c:v>10748.023074035504</c:v>
                </c:pt>
                <c:pt idx="153">
                  <c:v>10818.733752154158</c:v>
                </c:pt>
                <c:pt idx="154">
                  <c:v>10889.444430272812</c:v>
                </c:pt>
                <c:pt idx="155">
                  <c:v>10960.155108391466</c:v>
                </c:pt>
                <c:pt idx="156">
                  <c:v>11030.86578651012</c:v>
                </c:pt>
                <c:pt idx="157">
                  <c:v>11101.576464628773</c:v>
                </c:pt>
                <c:pt idx="158">
                  <c:v>11172.287142747427</c:v>
                </c:pt>
                <c:pt idx="159">
                  <c:v>11242.997820866081</c:v>
                </c:pt>
                <c:pt idx="160">
                  <c:v>11313.708498984735</c:v>
                </c:pt>
                <c:pt idx="161">
                  <c:v>11384.419177103389</c:v>
                </c:pt>
                <c:pt idx="162">
                  <c:v>11455.129855222043</c:v>
                </c:pt>
                <c:pt idx="163">
                  <c:v>11525.840533340697</c:v>
                </c:pt>
                <c:pt idx="164">
                  <c:v>11596.551211459351</c:v>
                </c:pt>
                <c:pt idx="165">
                  <c:v>11667.261889578005</c:v>
                </c:pt>
                <c:pt idx="166">
                  <c:v>11737.972567696659</c:v>
                </c:pt>
                <c:pt idx="167">
                  <c:v>11808.683245815313</c:v>
                </c:pt>
                <c:pt idx="168">
                  <c:v>11879.393923933967</c:v>
                </c:pt>
                <c:pt idx="169">
                  <c:v>11950.104602052621</c:v>
                </c:pt>
                <c:pt idx="170">
                  <c:v>12020.815280171275</c:v>
                </c:pt>
                <c:pt idx="171">
                  <c:v>12091.525958289929</c:v>
                </c:pt>
                <c:pt idx="172">
                  <c:v>12162.236636408583</c:v>
                </c:pt>
                <c:pt idx="173">
                  <c:v>12232.947314527237</c:v>
                </c:pt>
                <c:pt idx="174">
                  <c:v>12303.657992645891</c:v>
                </c:pt>
                <c:pt idx="175">
                  <c:v>12374.368670764545</c:v>
                </c:pt>
                <c:pt idx="176">
                  <c:v>12445.079348883199</c:v>
                </c:pt>
                <c:pt idx="177">
                  <c:v>12515.790027001853</c:v>
                </c:pt>
                <c:pt idx="178">
                  <c:v>12586.500705120507</c:v>
                </c:pt>
                <c:pt idx="179">
                  <c:v>12657.211383239161</c:v>
                </c:pt>
                <c:pt idx="180">
                  <c:v>12727.922061357815</c:v>
                </c:pt>
                <c:pt idx="181">
                  <c:v>12798.632739476468</c:v>
                </c:pt>
                <c:pt idx="182">
                  <c:v>12869.343417595122</c:v>
                </c:pt>
                <c:pt idx="183">
                  <c:v>12940.054095713776</c:v>
                </c:pt>
                <c:pt idx="184">
                  <c:v>13010.76477383243</c:v>
                </c:pt>
                <c:pt idx="185">
                  <c:v>13081.475451951084</c:v>
                </c:pt>
                <c:pt idx="186">
                  <c:v>13152.186130069738</c:v>
                </c:pt>
                <c:pt idx="187">
                  <c:v>13222.896808188392</c:v>
                </c:pt>
                <c:pt idx="188">
                  <c:v>13293.607486307046</c:v>
                </c:pt>
                <c:pt idx="189">
                  <c:v>13364.3181644257</c:v>
                </c:pt>
                <c:pt idx="190">
                  <c:v>13435.028842544354</c:v>
                </c:pt>
                <c:pt idx="191">
                  <c:v>13505.739520663008</c:v>
                </c:pt>
                <c:pt idx="192">
                  <c:v>13576.450198781662</c:v>
                </c:pt>
                <c:pt idx="193">
                  <c:v>13647.160876900316</c:v>
                </c:pt>
                <c:pt idx="194">
                  <c:v>13717.87155501897</c:v>
                </c:pt>
                <c:pt idx="195">
                  <c:v>13788.582233137624</c:v>
                </c:pt>
                <c:pt idx="196">
                  <c:v>13859.292911256278</c:v>
                </c:pt>
                <c:pt idx="197">
                  <c:v>13930.003589374932</c:v>
                </c:pt>
                <c:pt idx="198">
                  <c:v>14000.714267493586</c:v>
                </c:pt>
                <c:pt idx="199">
                  <c:v>14071.42494561224</c:v>
                </c:pt>
                <c:pt idx="200">
                  <c:v>14142.135623730894</c:v>
                </c:pt>
                <c:pt idx="201">
                  <c:v>14212.846301849548</c:v>
                </c:pt>
                <c:pt idx="202">
                  <c:v>14283.556979968202</c:v>
                </c:pt>
                <c:pt idx="203">
                  <c:v>14354.267658086856</c:v>
                </c:pt>
                <c:pt idx="204">
                  <c:v>14424.97833620551</c:v>
                </c:pt>
                <c:pt idx="205">
                  <c:v>14495.689014324164</c:v>
                </c:pt>
                <c:pt idx="206">
                  <c:v>14566.399692442817</c:v>
                </c:pt>
                <c:pt idx="207">
                  <c:v>14637.110370561471</c:v>
                </c:pt>
                <c:pt idx="208">
                  <c:v>14707.821048680125</c:v>
                </c:pt>
                <c:pt idx="209">
                  <c:v>14778.531726798779</c:v>
                </c:pt>
                <c:pt idx="210">
                  <c:v>14849.242404917433</c:v>
                </c:pt>
                <c:pt idx="211">
                  <c:v>14919.953083036087</c:v>
                </c:pt>
                <c:pt idx="212">
                  <c:v>14990.663761154741</c:v>
                </c:pt>
                <c:pt idx="213">
                  <c:v>15061.374439273395</c:v>
                </c:pt>
                <c:pt idx="214">
                  <c:v>15132.085117392049</c:v>
                </c:pt>
                <c:pt idx="215">
                  <c:v>15202.795795510703</c:v>
                </c:pt>
                <c:pt idx="216">
                  <c:v>15273.506473629357</c:v>
                </c:pt>
                <c:pt idx="217">
                  <c:v>15344.217151748011</c:v>
                </c:pt>
                <c:pt idx="218">
                  <c:v>15414.927829866665</c:v>
                </c:pt>
                <c:pt idx="219">
                  <c:v>15485.638507985319</c:v>
                </c:pt>
                <c:pt idx="220">
                  <c:v>15556.349186103973</c:v>
                </c:pt>
                <c:pt idx="221">
                  <c:v>15627.059864222627</c:v>
                </c:pt>
                <c:pt idx="222">
                  <c:v>15697.770542341281</c:v>
                </c:pt>
                <c:pt idx="223">
                  <c:v>15768.481220459935</c:v>
                </c:pt>
                <c:pt idx="224">
                  <c:v>15839.191898578589</c:v>
                </c:pt>
                <c:pt idx="225">
                  <c:v>15909.902576697243</c:v>
                </c:pt>
                <c:pt idx="226">
                  <c:v>15980.613254815897</c:v>
                </c:pt>
                <c:pt idx="227">
                  <c:v>16051.323932934551</c:v>
                </c:pt>
                <c:pt idx="228">
                  <c:v>16122.034611053205</c:v>
                </c:pt>
                <c:pt idx="229">
                  <c:v>16192.745289171859</c:v>
                </c:pt>
                <c:pt idx="230">
                  <c:v>16263.455967290512</c:v>
                </c:pt>
                <c:pt idx="231">
                  <c:v>16334.166645409166</c:v>
                </c:pt>
                <c:pt idx="232">
                  <c:v>16404.87732352782</c:v>
                </c:pt>
                <c:pt idx="233">
                  <c:v>16475.588001646476</c:v>
                </c:pt>
                <c:pt idx="234">
                  <c:v>16546.298679765132</c:v>
                </c:pt>
                <c:pt idx="235">
                  <c:v>16617.009357883788</c:v>
                </c:pt>
                <c:pt idx="236">
                  <c:v>16687.720036002444</c:v>
                </c:pt>
                <c:pt idx="237">
                  <c:v>16758.430714121099</c:v>
                </c:pt>
                <c:pt idx="238">
                  <c:v>16829.141392239755</c:v>
                </c:pt>
                <c:pt idx="239">
                  <c:v>16899.852070358411</c:v>
                </c:pt>
                <c:pt idx="240">
                  <c:v>16970.562748477067</c:v>
                </c:pt>
                <c:pt idx="241">
                  <c:v>17041.273426595722</c:v>
                </c:pt>
                <c:pt idx="242">
                  <c:v>17111.984104714378</c:v>
                </c:pt>
                <c:pt idx="243">
                  <c:v>17182.694782833034</c:v>
                </c:pt>
                <c:pt idx="244">
                  <c:v>17253.40546095169</c:v>
                </c:pt>
                <c:pt idx="245">
                  <c:v>17324.116139070346</c:v>
                </c:pt>
                <c:pt idx="246">
                  <c:v>17394.826817189001</c:v>
                </c:pt>
                <c:pt idx="247">
                  <c:v>17465.537495307657</c:v>
                </c:pt>
                <c:pt idx="248">
                  <c:v>17536.248173426313</c:v>
                </c:pt>
                <c:pt idx="249">
                  <c:v>17606.958851544969</c:v>
                </c:pt>
                <c:pt idx="250">
                  <c:v>17677.669529663624</c:v>
                </c:pt>
                <c:pt idx="251">
                  <c:v>17748.38020778228</c:v>
                </c:pt>
                <c:pt idx="252">
                  <c:v>17819.090885900936</c:v>
                </c:pt>
                <c:pt idx="253">
                  <c:v>17889.801564019592</c:v>
                </c:pt>
                <c:pt idx="254">
                  <c:v>17960.512242138248</c:v>
                </c:pt>
                <c:pt idx="255">
                  <c:v>18031.222920256903</c:v>
                </c:pt>
                <c:pt idx="256">
                  <c:v>18101.933598375559</c:v>
                </c:pt>
                <c:pt idx="257">
                  <c:v>18172.644276494215</c:v>
                </c:pt>
                <c:pt idx="258">
                  <c:v>18243.354954612871</c:v>
                </c:pt>
                <c:pt idx="259">
                  <c:v>18314.065632731526</c:v>
                </c:pt>
                <c:pt idx="260">
                  <c:v>18384.776310850182</c:v>
                </c:pt>
                <c:pt idx="261">
                  <c:v>18455.486988968838</c:v>
                </c:pt>
                <c:pt idx="262">
                  <c:v>18526.197667087494</c:v>
                </c:pt>
                <c:pt idx="263">
                  <c:v>18596.90834520615</c:v>
                </c:pt>
                <c:pt idx="264">
                  <c:v>18667.619023324805</c:v>
                </c:pt>
                <c:pt idx="265">
                  <c:v>18738.329701443461</c:v>
                </c:pt>
                <c:pt idx="266">
                  <c:v>18809.040379562117</c:v>
                </c:pt>
                <c:pt idx="267">
                  <c:v>18879.751057680773</c:v>
                </c:pt>
                <c:pt idx="268">
                  <c:v>18950.461735799428</c:v>
                </c:pt>
                <c:pt idx="269">
                  <c:v>19021.172413918084</c:v>
                </c:pt>
                <c:pt idx="270">
                  <c:v>19091.88309203674</c:v>
                </c:pt>
                <c:pt idx="271">
                  <c:v>19162.593770155396</c:v>
                </c:pt>
                <c:pt idx="272">
                  <c:v>19233.304448274052</c:v>
                </c:pt>
                <c:pt idx="273">
                  <c:v>19304.015126392707</c:v>
                </c:pt>
                <c:pt idx="274">
                  <c:v>19374.725804511363</c:v>
                </c:pt>
                <c:pt idx="275">
                  <c:v>19445.436482630019</c:v>
                </c:pt>
                <c:pt idx="276">
                  <c:v>19516.147160748675</c:v>
                </c:pt>
                <c:pt idx="277">
                  <c:v>19586.85783886733</c:v>
                </c:pt>
                <c:pt idx="278">
                  <c:v>19657.568516985986</c:v>
                </c:pt>
                <c:pt idx="279">
                  <c:v>19728.279195104642</c:v>
                </c:pt>
                <c:pt idx="280">
                  <c:v>19798.989873223298</c:v>
                </c:pt>
                <c:pt idx="281">
                  <c:v>19869.700551341954</c:v>
                </c:pt>
                <c:pt idx="282">
                  <c:v>19940.411229460609</c:v>
                </c:pt>
                <c:pt idx="283">
                  <c:v>20011.121907579265</c:v>
                </c:pt>
                <c:pt idx="284">
                  <c:v>20081.832585697921</c:v>
                </c:pt>
                <c:pt idx="285">
                  <c:v>20152.543263816577</c:v>
                </c:pt>
                <c:pt idx="286">
                  <c:v>20223.253941935232</c:v>
                </c:pt>
                <c:pt idx="287">
                  <c:v>20293.964620053888</c:v>
                </c:pt>
                <c:pt idx="288">
                  <c:v>20364.675298172544</c:v>
                </c:pt>
                <c:pt idx="289">
                  <c:v>20435.3859762912</c:v>
                </c:pt>
                <c:pt idx="290">
                  <c:v>20506.096654409856</c:v>
                </c:pt>
                <c:pt idx="291">
                  <c:v>20576.807332528511</c:v>
                </c:pt>
                <c:pt idx="292">
                  <c:v>20647.518010647167</c:v>
                </c:pt>
                <c:pt idx="293">
                  <c:v>20718.228688765823</c:v>
                </c:pt>
                <c:pt idx="294">
                  <c:v>20788.939366884479</c:v>
                </c:pt>
                <c:pt idx="295">
                  <c:v>20859.650045003134</c:v>
                </c:pt>
                <c:pt idx="296">
                  <c:v>20930.36072312179</c:v>
                </c:pt>
                <c:pt idx="297">
                  <c:v>21001.071401240446</c:v>
                </c:pt>
                <c:pt idx="298">
                  <c:v>21071.782079359102</c:v>
                </c:pt>
                <c:pt idx="299">
                  <c:v>21142.492757477758</c:v>
                </c:pt>
                <c:pt idx="300">
                  <c:v>21213.203435596413</c:v>
                </c:pt>
                <c:pt idx="301">
                  <c:v>21283.914113715069</c:v>
                </c:pt>
                <c:pt idx="302">
                  <c:v>21354.624791833725</c:v>
                </c:pt>
                <c:pt idx="303">
                  <c:v>21425.335469952381</c:v>
                </c:pt>
                <c:pt idx="304">
                  <c:v>21496.046148071036</c:v>
                </c:pt>
                <c:pt idx="305">
                  <c:v>21566.756826189692</c:v>
                </c:pt>
                <c:pt idx="306">
                  <c:v>21637.467504308348</c:v>
                </c:pt>
                <c:pt idx="307">
                  <c:v>21708.178182427004</c:v>
                </c:pt>
                <c:pt idx="308">
                  <c:v>21778.88886054566</c:v>
                </c:pt>
                <c:pt idx="309">
                  <c:v>21849.599538664315</c:v>
                </c:pt>
                <c:pt idx="310">
                  <c:v>21920.310216782971</c:v>
                </c:pt>
                <c:pt idx="311">
                  <c:v>21991.020894901627</c:v>
                </c:pt>
                <c:pt idx="312">
                  <c:v>22061.731573020283</c:v>
                </c:pt>
                <c:pt idx="313">
                  <c:v>22132.442251138938</c:v>
                </c:pt>
                <c:pt idx="314">
                  <c:v>22203.152929257594</c:v>
                </c:pt>
                <c:pt idx="315">
                  <c:v>22273.86360737625</c:v>
                </c:pt>
                <c:pt idx="316">
                  <c:v>22344.574285494906</c:v>
                </c:pt>
                <c:pt idx="317">
                  <c:v>22415.284963613562</c:v>
                </c:pt>
                <c:pt idx="318">
                  <c:v>22485.995641732217</c:v>
                </c:pt>
                <c:pt idx="319">
                  <c:v>22556.706319850873</c:v>
                </c:pt>
                <c:pt idx="320">
                  <c:v>22627.416997969529</c:v>
                </c:pt>
                <c:pt idx="321">
                  <c:v>22698.127676088185</c:v>
                </c:pt>
                <c:pt idx="322">
                  <c:v>22768.83835420684</c:v>
                </c:pt>
                <c:pt idx="323">
                  <c:v>22839.549032325496</c:v>
                </c:pt>
                <c:pt idx="324">
                  <c:v>22910.259710444152</c:v>
                </c:pt>
                <c:pt idx="325">
                  <c:v>22980.970388562808</c:v>
                </c:pt>
                <c:pt idx="326">
                  <c:v>23051.681066681464</c:v>
                </c:pt>
                <c:pt idx="327">
                  <c:v>23122.391744800119</c:v>
                </c:pt>
                <c:pt idx="328">
                  <c:v>23193.102422918775</c:v>
                </c:pt>
                <c:pt idx="329">
                  <c:v>23263.813101037431</c:v>
                </c:pt>
                <c:pt idx="330">
                  <c:v>23334.523779156087</c:v>
                </c:pt>
                <c:pt idx="331">
                  <c:v>23405.234457274742</c:v>
                </c:pt>
                <c:pt idx="332">
                  <c:v>23475.945135393398</c:v>
                </c:pt>
                <c:pt idx="333">
                  <c:v>23546.655813512054</c:v>
                </c:pt>
                <c:pt idx="334">
                  <c:v>23617.36649163071</c:v>
                </c:pt>
                <c:pt idx="335">
                  <c:v>23688.077169749366</c:v>
                </c:pt>
                <c:pt idx="336">
                  <c:v>23758.787847868021</c:v>
                </c:pt>
                <c:pt idx="337">
                  <c:v>23829.498525986677</c:v>
                </c:pt>
                <c:pt idx="338">
                  <c:v>23900.209204105333</c:v>
                </c:pt>
                <c:pt idx="339">
                  <c:v>23970.919882223989</c:v>
                </c:pt>
                <c:pt idx="340">
                  <c:v>24041.630560342644</c:v>
                </c:pt>
                <c:pt idx="341">
                  <c:v>24112.3412384613</c:v>
                </c:pt>
                <c:pt idx="342">
                  <c:v>24183.051916579956</c:v>
                </c:pt>
                <c:pt idx="343">
                  <c:v>24253.762594698612</c:v>
                </c:pt>
                <c:pt idx="344">
                  <c:v>24324.473272817268</c:v>
                </c:pt>
                <c:pt idx="345">
                  <c:v>24395.183950935923</c:v>
                </c:pt>
                <c:pt idx="346">
                  <c:v>24465.894629054579</c:v>
                </c:pt>
                <c:pt idx="347">
                  <c:v>24536.605307173235</c:v>
                </c:pt>
                <c:pt idx="348">
                  <c:v>24607.315985291891</c:v>
                </c:pt>
                <c:pt idx="349">
                  <c:v>24678.026663410546</c:v>
                </c:pt>
                <c:pt idx="350">
                  <c:v>24748.737341529202</c:v>
                </c:pt>
                <c:pt idx="351">
                  <c:v>24819.448019647858</c:v>
                </c:pt>
                <c:pt idx="352">
                  <c:v>24890.158697766514</c:v>
                </c:pt>
                <c:pt idx="353">
                  <c:v>24960.86937588517</c:v>
                </c:pt>
                <c:pt idx="354">
                  <c:v>25031.580054003825</c:v>
                </c:pt>
                <c:pt idx="355">
                  <c:v>25102.290732122481</c:v>
                </c:pt>
                <c:pt idx="356">
                  <c:v>25173.001410241137</c:v>
                </c:pt>
                <c:pt idx="357">
                  <c:v>25243.712088359793</c:v>
                </c:pt>
                <c:pt idx="358">
                  <c:v>25314.422766478448</c:v>
                </c:pt>
                <c:pt idx="359">
                  <c:v>25385.133444597104</c:v>
                </c:pt>
                <c:pt idx="360">
                  <c:v>25455.84412271576</c:v>
                </c:pt>
                <c:pt idx="361">
                  <c:v>25526.554800834416</c:v>
                </c:pt>
                <c:pt idx="362">
                  <c:v>25597.265478953072</c:v>
                </c:pt>
                <c:pt idx="363">
                  <c:v>25667.976157071727</c:v>
                </c:pt>
                <c:pt idx="364">
                  <c:v>25738.686835190383</c:v>
                </c:pt>
                <c:pt idx="365">
                  <c:v>25809.397513309039</c:v>
                </c:pt>
                <c:pt idx="366">
                  <c:v>25880.108191427695</c:v>
                </c:pt>
                <c:pt idx="367">
                  <c:v>25950.81886954635</c:v>
                </c:pt>
                <c:pt idx="368">
                  <c:v>26021.529547665006</c:v>
                </c:pt>
                <c:pt idx="369">
                  <c:v>26092.240225783662</c:v>
                </c:pt>
                <c:pt idx="370">
                  <c:v>26162.950903902318</c:v>
                </c:pt>
                <c:pt idx="371">
                  <c:v>26233.661582020974</c:v>
                </c:pt>
                <c:pt idx="372">
                  <c:v>26304.372260139629</c:v>
                </c:pt>
                <c:pt idx="373">
                  <c:v>26375.082938258285</c:v>
                </c:pt>
                <c:pt idx="374">
                  <c:v>26445.793616376941</c:v>
                </c:pt>
                <c:pt idx="375">
                  <c:v>26516.504294495597</c:v>
                </c:pt>
                <c:pt idx="376">
                  <c:v>26587.214972614252</c:v>
                </c:pt>
                <c:pt idx="377">
                  <c:v>26657.925650732908</c:v>
                </c:pt>
                <c:pt idx="378">
                  <c:v>26728.636328851564</c:v>
                </c:pt>
                <c:pt idx="379">
                  <c:v>26799.34700697022</c:v>
                </c:pt>
                <c:pt idx="380">
                  <c:v>26870.057685088876</c:v>
                </c:pt>
                <c:pt idx="381">
                  <c:v>26940.768363207531</c:v>
                </c:pt>
                <c:pt idx="382">
                  <c:v>27011.479041326187</c:v>
                </c:pt>
                <c:pt idx="383">
                  <c:v>27082.189719444843</c:v>
                </c:pt>
                <c:pt idx="384">
                  <c:v>27152.900397563499</c:v>
                </c:pt>
                <c:pt idx="385">
                  <c:v>27223.611075682154</c:v>
                </c:pt>
                <c:pt idx="386">
                  <c:v>27294.32175380081</c:v>
                </c:pt>
                <c:pt idx="387">
                  <c:v>27365.032431919466</c:v>
                </c:pt>
                <c:pt idx="388">
                  <c:v>27435.743110038122</c:v>
                </c:pt>
                <c:pt idx="389">
                  <c:v>27506.453788156778</c:v>
                </c:pt>
                <c:pt idx="390">
                  <c:v>27577.164466275433</c:v>
                </c:pt>
                <c:pt idx="391">
                  <c:v>27647.875144394089</c:v>
                </c:pt>
                <c:pt idx="392">
                  <c:v>27718.585822512745</c:v>
                </c:pt>
                <c:pt idx="393">
                  <c:v>27789.296500631401</c:v>
                </c:pt>
                <c:pt idx="394">
                  <c:v>27860.007178750056</c:v>
                </c:pt>
                <c:pt idx="395">
                  <c:v>27930.717856868712</c:v>
                </c:pt>
                <c:pt idx="396">
                  <c:v>28001.428534987368</c:v>
                </c:pt>
                <c:pt idx="397">
                  <c:v>28072.139213106024</c:v>
                </c:pt>
                <c:pt idx="398">
                  <c:v>28142.84989122468</c:v>
                </c:pt>
                <c:pt idx="399">
                  <c:v>28213.560569343335</c:v>
                </c:pt>
                <c:pt idx="400">
                  <c:v>28284.271247461991</c:v>
                </c:pt>
                <c:pt idx="401">
                  <c:v>28354.981925580647</c:v>
                </c:pt>
                <c:pt idx="402">
                  <c:v>28425.692603699303</c:v>
                </c:pt>
                <c:pt idx="403">
                  <c:v>28496.403281817958</c:v>
                </c:pt>
                <c:pt idx="404">
                  <c:v>28567.113959936614</c:v>
                </c:pt>
                <c:pt idx="405">
                  <c:v>28637.82463805527</c:v>
                </c:pt>
                <c:pt idx="406">
                  <c:v>28708.535316173926</c:v>
                </c:pt>
                <c:pt idx="407">
                  <c:v>28779.245994292582</c:v>
                </c:pt>
                <c:pt idx="408">
                  <c:v>28849.956672411237</c:v>
                </c:pt>
                <c:pt idx="409">
                  <c:v>28920.667350529893</c:v>
                </c:pt>
                <c:pt idx="410">
                  <c:v>28991.378028648549</c:v>
                </c:pt>
                <c:pt idx="411">
                  <c:v>29062.088706767205</c:v>
                </c:pt>
                <c:pt idx="412">
                  <c:v>29132.79938488586</c:v>
                </c:pt>
                <c:pt idx="413">
                  <c:v>29203.510063004516</c:v>
                </c:pt>
                <c:pt idx="414">
                  <c:v>29274.220741123172</c:v>
                </c:pt>
                <c:pt idx="415">
                  <c:v>29344.931419241828</c:v>
                </c:pt>
                <c:pt idx="416">
                  <c:v>29415.642097360484</c:v>
                </c:pt>
                <c:pt idx="417">
                  <c:v>29486.352775479139</c:v>
                </c:pt>
                <c:pt idx="418">
                  <c:v>29557.063453597795</c:v>
                </c:pt>
                <c:pt idx="419">
                  <c:v>29627.774131716451</c:v>
                </c:pt>
                <c:pt idx="420">
                  <c:v>29698.484809835107</c:v>
                </c:pt>
                <c:pt idx="421">
                  <c:v>29769.195487953762</c:v>
                </c:pt>
                <c:pt idx="422">
                  <c:v>29839.906166072418</c:v>
                </c:pt>
                <c:pt idx="423">
                  <c:v>29910.616844191074</c:v>
                </c:pt>
                <c:pt idx="424">
                  <c:v>29981.32752230973</c:v>
                </c:pt>
                <c:pt idx="425">
                  <c:v>30052.038200428386</c:v>
                </c:pt>
                <c:pt idx="426">
                  <c:v>30122.748878547041</c:v>
                </c:pt>
                <c:pt idx="427">
                  <c:v>30193.459556665697</c:v>
                </c:pt>
                <c:pt idx="428">
                  <c:v>30264.170234784353</c:v>
                </c:pt>
                <c:pt idx="429">
                  <c:v>30334.880912903009</c:v>
                </c:pt>
                <c:pt idx="430">
                  <c:v>30405.591591021664</c:v>
                </c:pt>
                <c:pt idx="431">
                  <c:v>30476.30226914032</c:v>
                </c:pt>
                <c:pt idx="432">
                  <c:v>30547.012947258976</c:v>
                </c:pt>
                <c:pt idx="433">
                  <c:v>30617.723625377632</c:v>
                </c:pt>
                <c:pt idx="434">
                  <c:v>30688.434303496288</c:v>
                </c:pt>
                <c:pt idx="435">
                  <c:v>30759.144981614943</c:v>
                </c:pt>
                <c:pt idx="436">
                  <c:v>30829.855659733599</c:v>
                </c:pt>
                <c:pt idx="437">
                  <c:v>30900.566337852255</c:v>
                </c:pt>
                <c:pt idx="438">
                  <c:v>30971.277015970911</c:v>
                </c:pt>
                <c:pt idx="439">
                  <c:v>31041.987694089567</c:v>
                </c:pt>
                <c:pt idx="440">
                  <c:v>31080.957281117619</c:v>
                </c:pt>
              </c:numCache>
            </c:numRef>
          </c:xVal>
          <c:yVal>
            <c:numRef>
              <c:f>A.2!$M$62:$M$502</c:f>
              <c:numCache>
                <c:formatCode>_(* #,##0.00_);_(* \(#,##0.00\);_(* "-"??_);_(@_)</c:formatCode>
                <c:ptCount val="441"/>
                <c:pt idx="0">
                  <c:v>0</c:v>
                </c:pt>
                <c:pt idx="1">
                  <c:v>70.549808118654752</c:v>
                </c:pt>
                <c:pt idx="2">
                  <c:v>140.77787623730953</c:v>
                </c:pt>
                <c:pt idx="3">
                  <c:v>210.68420435596431</c:v>
                </c:pt>
                <c:pt idx="4">
                  <c:v>280.26879247461909</c:v>
                </c:pt>
                <c:pt idx="5">
                  <c:v>349.53164059327389</c:v>
                </c:pt>
                <c:pt idx="6">
                  <c:v>418.47274871192866</c:v>
                </c:pt>
                <c:pt idx="7">
                  <c:v>487.09211683058345</c:v>
                </c:pt>
                <c:pt idx="8">
                  <c:v>555.38974494923821</c:v>
                </c:pt>
                <c:pt idx="9">
                  <c:v>623.36563306789299</c:v>
                </c:pt>
                <c:pt idx="10">
                  <c:v>691.01978118654779</c:v>
                </c:pt>
                <c:pt idx="11">
                  <c:v>758.3521893052025</c:v>
                </c:pt>
                <c:pt idx="12">
                  <c:v>825.36285742385724</c:v>
                </c:pt>
                <c:pt idx="13">
                  <c:v>892.05178554251199</c:v>
                </c:pt>
                <c:pt idx="14">
                  <c:v>958.41897366116677</c:v>
                </c:pt>
                <c:pt idx="15">
                  <c:v>1024.4644217798216</c:v>
                </c:pt>
                <c:pt idx="16">
                  <c:v>1090.1881298984763</c:v>
                </c:pt>
                <c:pt idx="17">
                  <c:v>1155.5900980171311</c:v>
                </c:pt>
                <c:pt idx="18">
                  <c:v>1220.6703261357859</c:v>
                </c:pt>
                <c:pt idx="19">
                  <c:v>1285.4288142544406</c:v>
                </c:pt>
                <c:pt idx="20">
                  <c:v>1349.8655623730954</c:v>
                </c:pt>
                <c:pt idx="21">
                  <c:v>1413.9805704917501</c:v>
                </c:pt>
                <c:pt idx="22">
                  <c:v>1477.7738386104049</c:v>
                </c:pt>
                <c:pt idx="23">
                  <c:v>1541.2453667290597</c:v>
                </c:pt>
                <c:pt idx="24">
                  <c:v>1604.3951548477144</c:v>
                </c:pt>
                <c:pt idx="25">
                  <c:v>1667.2232029663692</c:v>
                </c:pt>
                <c:pt idx="26">
                  <c:v>1729.7295110850239</c:v>
                </c:pt>
                <c:pt idx="27">
                  <c:v>1791.9140792036787</c:v>
                </c:pt>
                <c:pt idx="28">
                  <c:v>1853.7769073223335</c:v>
                </c:pt>
                <c:pt idx="29">
                  <c:v>1915.3179954409882</c:v>
                </c:pt>
                <c:pt idx="30">
                  <c:v>1976.537343559643</c:v>
                </c:pt>
                <c:pt idx="31">
                  <c:v>2037.4349516782977</c:v>
                </c:pt>
                <c:pt idx="32">
                  <c:v>2098.0108197969525</c:v>
                </c:pt>
                <c:pt idx="33">
                  <c:v>2158.2649479156075</c:v>
                </c:pt>
                <c:pt idx="34">
                  <c:v>2218.1973360342622</c:v>
                </c:pt>
                <c:pt idx="35">
                  <c:v>2277.807984152917</c:v>
                </c:pt>
                <c:pt idx="36">
                  <c:v>2337.096892271572</c:v>
                </c:pt>
                <c:pt idx="37">
                  <c:v>2396.0640603902266</c:v>
                </c:pt>
                <c:pt idx="38">
                  <c:v>2454.7094885088813</c:v>
                </c:pt>
                <c:pt idx="39">
                  <c:v>2513.0331766275362</c:v>
                </c:pt>
                <c:pt idx="40">
                  <c:v>2571.0351247461908</c:v>
                </c:pt>
                <c:pt idx="41">
                  <c:v>2628.7153328648455</c:v>
                </c:pt>
                <c:pt idx="42">
                  <c:v>2686.0738009835004</c:v>
                </c:pt>
                <c:pt idx="43">
                  <c:v>2743.1105291021554</c:v>
                </c:pt>
                <c:pt idx="44">
                  <c:v>2799.8255172208101</c:v>
                </c:pt>
                <c:pt idx="45">
                  <c:v>2856.2187653394649</c:v>
                </c:pt>
                <c:pt idx="46">
                  <c:v>2912.2902734581198</c:v>
                </c:pt>
                <c:pt idx="47">
                  <c:v>2968.0400415767745</c:v>
                </c:pt>
                <c:pt idx="48">
                  <c:v>3023.4680696954292</c:v>
                </c:pt>
                <c:pt idx="49">
                  <c:v>3078.5743578140841</c:v>
                </c:pt>
                <c:pt idx="50">
                  <c:v>3133.3589059327387</c:v>
                </c:pt>
                <c:pt idx="51">
                  <c:v>3187.8217140513934</c:v>
                </c:pt>
                <c:pt idx="52">
                  <c:v>3241.9627821700483</c:v>
                </c:pt>
                <c:pt idx="53">
                  <c:v>3295.7821102887033</c:v>
                </c:pt>
                <c:pt idx="54">
                  <c:v>3349.279698407358</c:v>
                </c:pt>
                <c:pt idx="55">
                  <c:v>3402.4555465260128</c:v>
                </c:pt>
                <c:pt idx="56">
                  <c:v>3455.3096546446677</c:v>
                </c:pt>
                <c:pt idx="57">
                  <c:v>3507.8420227633223</c:v>
                </c:pt>
                <c:pt idx="58">
                  <c:v>3560.0526508819771</c:v>
                </c:pt>
                <c:pt idx="59">
                  <c:v>3611.941539000632</c:v>
                </c:pt>
                <c:pt idx="60">
                  <c:v>3663.5086871192866</c:v>
                </c:pt>
                <c:pt idx="61">
                  <c:v>3714.7540952379413</c:v>
                </c:pt>
                <c:pt idx="62">
                  <c:v>3765.6777633565962</c:v>
                </c:pt>
                <c:pt idx="63">
                  <c:v>3816.2796914752512</c:v>
                </c:pt>
                <c:pt idx="64">
                  <c:v>3866.5598795939059</c:v>
                </c:pt>
                <c:pt idx="65">
                  <c:v>3916.5183277125607</c:v>
                </c:pt>
                <c:pt idx="66">
                  <c:v>3966.1550358312156</c:v>
                </c:pt>
                <c:pt idx="67">
                  <c:v>4015.4700039498703</c:v>
                </c:pt>
                <c:pt idx="68">
                  <c:v>4064.463232068525</c:v>
                </c:pt>
                <c:pt idx="69">
                  <c:v>4113.1347201871795</c:v>
                </c:pt>
                <c:pt idx="70">
                  <c:v>4161.4844683058345</c:v>
                </c:pt>
                <c:pt idx="71">
                  <c:v>4209.5124764244893</c:v>
                </c:pt>
                <c:pt idx="72">
                  <c:v>4257.2187445431437</c:v>
                </c:pt>
                <c:pt idx="73">
                  <c:v>4304.6032726617987</c:v>
                </c:pt>
                <c:pt idx="74">
                  <c:v>4351.6660607804533</c:v>
                </c:pt>
                <c:pt idx="75">
                  <c:v>4398.4071088991077</c:v>
                </c:pt>
                <c:pt idx="76">
                  <c:v>4444.8264170177627</c:v>
                </c:pt>
                <c:pt idx="77">
                  <c:v>4490.9239851364173</c:v>
                </c:pt>
                <c:pt idx="78">
                  <c:v>4536.6998132550725</c:v>
                </c:pt>
                <c:pt idx="79">
                  <c:v>4582.1539013737274</c:v>
                </c:pt>
                <c:pt idx="80">
                  <c:v>4627.286249492382</c:v>
                </c:pt>
                <c:pt idx="81">
                  <c:v>4672.0968576110372</c:v>
                </c:pt>
                <c:pt idx="82">
                  <c:v>4716.5857257296921</c:v>
                </c:pt>
                <c:pt idx="83">
                  <c:v>4760.7528538483466</c:v>
                </c:pt>
                <c:pt idx="84">
                  <c:v>4804.5982419670017</c:v>
                </c:pt>
                <c:pt idx="85">
                  <c:v>4848.1218900856566</c:v>
                </c:pt>
                <c:pt idx="86">
                  <c:v>4891.3237982043111</c:v>
                </c:pt>
                <c:pt idx="87">
                  <c:v>4934.2039663229662</c:v>
                </c:pt>
                <c:pt idx="88">
                  <c:v>4976.7623944416209</c:v>
                </c:pt>
                <c:pt idx="89">
                  <c:v>5018.9990825602754</c:v>
                </c:pt>
                <c:pt idx="90">
                  <c:v>5060.9140306789304</c:v>
                </c:pt>
                <c:pt idx="91">
                  <c:v>5102.5072387975852</c:v>
                </c:pt>
                <c:pt idx="92">
                  <c:v>5143.7787069162396</c:v>
                </c:pt>
                <c:pt idx="93">
                  <c:v>5184.7284350348946</c:v>
                </c:pt>
                <c:pt idx="94">
                  <c:v>5225.3564231535493</c:v>
                </c:pt>
                <c:pt idx="95">
                  <c:v>5265.6626712722036</c:v>
                </c:pt>
                <c:pt idx="96">
                  <c:v>5305.6471793908586</c:v>
                </c:pt>
                <c:pt idx="97">
                  <c:v>5345.3099475095132</c:v>
                </c:pt>
                <c:pt idx="98">
                  <c:v>5384.6509756281685</c:v>
                </c:pt>
                <c:pt idx="99">
                  <c:v>5423.6702637468234</c:v>
                </c:pt>
                <c:pt idx="100">
                  <c:v>5462.367811865478</c:v>
                </c:pt>
                <c:pt idx="101">
                  <c:v>5500.7436199841331</c:v>
                </c:pt>
                <c:pt idx="102">
                  <c:v>5538.797688102788</c:v>
                </c:pt>
                <c:pt idx="103">
                  <c:v>5576.5300162214426</c:v>
                </c:pt>
                <c:pt idx="104">
                  <c:v>5613.9406043400977</c:v>
                </c:pt>
                <c:pt idx="105">
                  <c:v>5651.0294524587525</c:v>
                </c:pt>
                <c:pt idx="106">
                  <c:v>5687.796560577407</c:v>
                </c:pt>
                <c:pt idx="107">
                  <c:v>5724.2419286960621</c:v>
                </c:pt>
                <c:pt idx="108">
                  <c:v>5760.3655568147169</c:v>
                </c:pt>
                <c:pt idx="109">
                  <c:v>5796.1674449333714</c:v>
                </c:pt>
                <c:pt idx="110">
                  <c:v>5831.6475930520264</c:v>
                </c:pt>
                <c:pt idx="111">
                  <c:v>5866.8060011706812</c:v>
                </c:pt>
                <c:pt idx="112">
                  <c:v>5901.6426692893356</c:v>
                </c:pt>
                <c:pt idx="113">
                  <c:v>5936.1575974079906</c:v>
                </c:pt>
                <c:pt idx="114">
                  <c:v>5970.3507855266453</c:v>
                </c:pt>
                <c:pt idx="115">
                  <c:v>6004.2222336452996</c:v>
                </c:pt>
                <c:pt idx="116">
                  <c:v>6037.7719417639546</c:v>
                </c:pt>
                <c:pt idx="117">
                  <c:v>6070.9999098826092</c:v>
                </c:pt>
                <c:pt idx="118">
                  <c:v>6103.9061380012645</c:v>
                </c:pt>
                <c:pt idx="119">
                  <c:v>6136.4906261199194</c:v>
                </c:pt>
                <c:pt idx="120">
                  <c:v>6168.753374238574</c:v>
                </c:pt>
                <c:pt idx="121">
                  <c:v>6200.6943823572292</c:v>
                </c:pt>
                <c:pt idx="122">
                  <c:v>6232.3136504758841</c:v>
                </c:pt>
                <c:pt idx="123">
                  <c:v>6263.6111785945386</c:v>
                </c:pt>
                <c:pt idx="124">
                  <c:v>6294.5869667131938</c:v>
                </c:pt>
                <c:pt idx="125">
                  <c:v>6325.2410148318486</c:v>
                </c:pt>
                <c:pt idx="126">
                  <c:v>6355.5733229505031</c:v>
                </c:pt>
                <c:pt idx="127">
                  <c:v>6385.5838910691582</c:v>
                </c:pt>
                <c:pt idx="128">
                  <c:v>6415.272719187813</c:v>
                </c:pt>
                <c:pt idx="129">
                  <c:v>6444.6398073064674</c:v>
                </c:pt>
                <c:pt idx="130">
                  <c:v>6473.6851554251225</c:v>
                </c:pt>
                <c:pt idx="131">
                  <c:v>6502.4087635437772</c:v>
                </c:pt>
                <c:pt idx="132">
                  <c:v>6530.8106316624317</c:v>
                </c:pt>
                <c:pt idx="133">
                  <c:v>6558.8907597810867</c:v>
                </c:pt>
                <c:pt idx="134">
                  <c:v>6586.6491478997414</c:v>
                </c:pt>
                <c:pt idx="135">
                  <c:v>6614.0857960183957</c:v>
                </c:pt>
                <c:pt idx="136">
                  <c:v>6641.2007041370507</c:v>
                </c:pt>
                <c:pt idx="137">
                  <c:v>6667.9938722557054</c:v>
                </c:pt>
                <c:pt idx="138">
                  <c:v>6694.4653003743606</c:v>
                </c:pt>
                <c:pt idx="139">
                  <c:v>6720.6149884930155</c:v>
                </c:pt>
                <c:pt idx="140">
                  <c:v>6746.4429366116701</c:v>
                </c:pt>
                <c:pt idx="141">
                  <c:v>6771.9491447303253</c:v>
                </c:pt>
                <c:pt idx="142">
                  <c:v>6797.1336128489802</c:v>
                </c:pt>
                <c:pt idx="143">
                  <c:v>6821.9963409676348</c:v>
                </c:pt>
                <c:pt idx="144">
                  <c:v>6846.5373290862899</c:v>
                </c:pt>
                <c:pt idx="145">
                  <c:v>6870.7565772049447</c:v>
                </c:pt>
                <c:pt idx="146">
                  <c:v>6894.6540853235992</c:v>
                </c:pt>
                <c:pt idx="147">
                  <c:v>6918.2298534422544</c:v>
                </c:pt>
                <c:pt idx="148">
                  <c:v>6941.4838815609091</c:v>
                </c:pt>
                <c:pt idx="149">
                  <c:v>6964.4161696795636</c:v>
                </c:pt>
                <c:pt idx="150">
                  <c:v>6987.0267177982187</c:v>
                </c:pt>
                <c:pt idx="151">
                  <c:v>7009.3155259168734</c:v>
                </c:pt>
                <c:pt idx="152">
                  <c:v>7031.2825940355278</c:v>
                </c:pt>
                <c:pt idx="153">
                  <c:v>7052.9279221541829</c:v>
                </c:pt>
                <c:pt idx="154">
                  <c:v>7074.2515102728375</c:v>
                </c:pt>
                <c:pt idx="155">
                  <c:v>7095.2533583914919</c:v>
                </c:pt>
                <c:pt idx="156">
                  <c:v>7115.9334665101469</c:v>
                </c:pt>
                <c:pt idx="157">
                  <c:v>7136.2918346288016</c:v>
                </c:pt>
                <c:pt idx="158">
                  <c:v>7156.3284627474568</c:v>
                </c:pt>
                <c:pt idx="159">
                  <c:v>7176.0433508661117</c:v>
                </c:pt>
                <c:pt idx="160">
                  <c:v>7195.4364989847663</c:v>
                </c:pt>
                <c:pt idx="161">
                  <c:v>7214.5079071034215</c:v>
                </c:pt>
                <c:pt idx="162">
                  <c:v>7233.2575752220764</c:v>
                </c:pt>
                <c:pt idx="163">
                  <c:v>7251.685503340731</c:v>
                </c:pt>
                <c:pt idx="164">
                  <c:v>7269.7916914593861</c:v>
                </c:pt>
                <c:pt idx="165">
                  <c:v>7287.576139578041</c:v>
                </c:pt>
                <c:pt idx="166">
                  <c:v>7305.0388476966955</c:v>
                </c:pt>
                <c:pt idx="167">
                  <c:v>7322.1798158153506</c:v>
                </c:pt>
                <c:pt idx="168">
                  <c:v>7338.9990439340054</c:v>
                </c:pt>
                <c:pt idx="169">
                  <c:v>7355.4965320526599</c:v>
                </c:pt>
                <c:pt idx="170">
                  <c:v>7371.6722801713149</c:v>
                </c:pt>
                <c:pt idx="171">
                  <c:v>7387.5262882899697</c:v>
                </c:pt>
                <c:pt idx="172">
                  <c:v>7403.0585564086241</c:v>
                </c:pt>
                <c:pt idx="173">
                  <c:v>7418.2690845272791</c:v>
                </c:pt>
                <c:pt idx="174">
                  <c:v>7433.1578726459338</c:v>
                </c:pt>
                <c:pt idx="175">
                  <c:v>7447.7249207645882</c:v>
                </c:pt>
                <c:pt idx="176">
                  <c:v>7461.9702288832432</c:v>
                </c:pt>
                <c:pt idx="177">
                  <c:v>7475.8937970018978</c:v>
                </c:pt>
                <c:pt idx="178">
                  <c:v>7489.4956251205531</c:v>
                </c:pt>
                <c:pt idx="179">
                  <c:v>7502.775713239208</c:v>
                </c:pt>
                <c:pt idx="180">
                  <c:v>7515.7340613578626</c:v>
                </c:pt>
                <c:pt idx="181">
                  <c:v>7528.3706694765178</c:v>
                </c:pt>
                <c:pt idx="182">
                  <c:v>7540.6855375951727</c:v>
                </c:pt>
                <c:pt idx="183">
                  <c:v>7552.6786657138273</c:v>
                </c:pt>
                <c:pt idx="184">
                  <c:v>7564.3500538324824</c:v>
                </c:pt>
                <c:pt idx="185">
                  <c:v>7575.6997019511373</c:v>
                </c:pt>
                <c:pt idx="186">
                  <c:v>7586.7276100697918</c:v>
                </c:pt>
                <c:pt idx="187">
                  <c:v>7597.4337781884469</c:v>
                </c:pt>
                <c:pt idx="188">
                  <c:v>7607.8182063071017</c:v>
                </c:pt>
                <c:pt idx="189">
                  <c:v>7617.8808944257562</c:v>
                </c:pt>
                <c:pt idx="190">
                  <c:v>7627.6218425444113</c:v>
                </c:pt>
                <c:pt idx="191">
                  <c:v>7637.041050663066</c:v>
                </c:pt>
                <c:pt idx="192">
                  <c:v>7646.1385187817204</c:v>
                </c:pt>
                <c:pt idx="193">
                  <c:v>7654.9142469003755</c:v>
                </c:pt>
                <c:pt idx="194">
                  <c:v>7663.3682350190302</c:v>
                </c:pt>
                <c:pt idx="195">
                  <c:v>7671.5004831376846</c:v>
                </c:pt>
                <c:pt idx="196">
                  <c:v>7679.3109912563395</c:v>
                </c:pt>
                <c:pt idx="197">
                  <c:v>7686.7997593749942</c:v>
                </c:pt>
                <c:pt idx="198">
                  <c:v>7693.9667874936486</c:v>
                </c:pt>
                <c:pt idx="199">
                  <c:v>7700.8120756123035</c:v>
                </c:pt>
                <c:pt idx="200">
                  <c:v>7707.3356237309581</c:v>
                </c:pt>
                <c:pt idx="201">
                  <c:v>7713.5374318496133</c:v>
                </c:pt>
                <c:pt idx="202">
                  <c:v>7719.4174999682682</c:v>
                </c:pt>
                <c:pt idx="203">
                  <c:v>7724.9758280869228</c:v>
                </c:pt>
                <c:pt idx="204">
                  <c:v>7730.2124162055779</c:v>
                </c:pt>
                <c:pt idx="205">
                  <c:v>7735.1272643242328</c:v>
                </c:pt>
                <c:pt idx="206">
                  <c:v>7739.7203724428873</c:v>
                </c:pt>
                <c:pt idx="207">
                  <c:v>7743.9917405615424</c:v>
                </c:pt>
                <c:pt idx="208">
                  <c:v>7747.9413686801972</c:v>
                </c:pt>
                <c:pt idx="209">
                  <c:v>7751.5692567988517</c:v>
                </c:pt>
                <c:pt idx="210">
                  <c:v>7754.8754049175068</c:v>
                </c:pt>
                <c:pt idx="211">
                  <c:v>7757.8598130361615</c:v>
                </c:pt>
                <c:pt idx="212">
                  <c:v>7760.522481154816</c:v>
                </c:pt>
                <c:pt idx="213">
                  <c:v>7762.863409273471</c:v>
                </c:pt>
                <c:pt idx="214">
                  <c:v>7764.8825973921257</c:v>
                </c:pt>
                <c:pt idx="215">
                  <c:v>7766.5800455107801</c:v>
                </c:pt>
                <c:pt idx="216">
                  <c:v>7767.9557536294351</c:v>
                </c:pt>
                <c:pt idx="217">
                  <c:v>7769.0097217480898</c:v>
                </c:pt>
                <c:pt idx="218">
                  <c:v>7769.7419498667441</c:v>
                </c:pt>
                <c:pt idx="219">
                  <c:v>7770.152437985399</c:v>
                </c:pt>
                <c:pt idx="220">
                  <c:v>7770.2411861040537</c:v>
                </c:pt>
                <c:pt idx="221">
                  <c:v>7770.0081942227089</c:v>
                </c:pt>
                <c:pt idx="222">
                  <c:v>7769.4534623413638</c:v>
                </c:pt>
                <c:pt idx="223">
                  <c:v>7768.5769904600184</c:v>
                </c:pt>
                <c:pt idx="224">
                  <c:v>7767.3787785786735</c:v>
                </c:pt>
                <c:pt idx="225">
                  <c:v>7765.8588266973284</c:v>
                </c:pt>
                <c:pt idx="226">
                  <c:v>7764.0171348159829</c:v>
                </c:pt>
                <c:pt idx="227">
                  <c:v>7761.853702934638</c:v>
                </c:pt>
                <c:pt idx="228">
                  <c:v>7759.3685310532928</c:v>
                </c:pt>
                <c:pt idx="229">
                  <c:v>7756.5616191719473</c:v>
                </c:pt>
                <c:pt idx="230">
                  <c:v>7753.4329672906024</c:v>
                </c:pt>
                <c:pt idx="231">
                  <c:v>7749.9825754092572</c:v>
                </c:pt>
                <c:pt idx="232">
                  <c:v>7746.2104435279116</c:v>
                </c:pt>
                <c:pt idx="233">
                  <c:v>7742.1165716465666</c:v>
                </c:pt>
                <c:pt idx="234">
                  <c:v>7737.7009597652213</c:v>
                </c:pt>
                <c:pt idx="235">
                  <c:v>7732.9636078838757</c:v>
                </c:pt>
                <c:pt idx="236">
                  <c:v>7727.9045160025307</c:v>
                </c:pt>
                <c:pt idx="237">
                  <c:v>7722.5236841211854</c:v>
                </c:pt>
                <c:pt idx="238">
                  <c:v>7716.8211122398397</c:v>
                </c:pt>
                <c:pt idx="239">
                  <c:v>7710.7968003584947</c:v>
                </c:pt>
                <c:pt idx="240">
                  <c:v>7704.4507484771493</c:v>
                </c:pt>
                <c:pt idx="241">
                  <c:v>7697.7829565958045</c:v>
                </c:pt>
                <c:pt idx="242">
                  <c:v>7690.7934247144594</c:v>
                </c:pt>
                <c:pt idx="243">
                  <c:v>7683.482152833114</c:v>
                </c:pt>
                <c:pt idx="244">
                  <c:v>7675.8491409517692</c:v>
                </c:pt>
                <c:pt idx="245">
                  <c:v>7667.894389070424</c:v>
                </c:pt>
                <c:pt idx="246">
                  <c:v>7659.6178971890786</c:v>
                </c:pt>
                <c:pt idx="247">
                  <c:v>7651.0196653077337</c:v>
                </c:pt>
                <c:pt idx="248">
                  <c:v>7642.0996934263885</c:v>
                </c:pt>
                <c:pt idx="249">
                  <c:v>7632.857981545043</c:v>
                </c:pt>
                <c:pt idx="250">
                  <c:v>7623.2945296636981</c:v>
                </c:pt>
                <c:pt idx="251">
                  <c:v>7613.4093377823528</c:v>
                </c:pt>
                <c:pt idx="252">
                  <c:v>7603.2024059010073</c:v>
                </c:pt>
                <c:pt idx="253">
                  <c:v>7592.6737340196623</c:v>
                </c:pt>
                <c:pt idx="254">
                  <c:v>7581.8233221383171</c:v>
                </c:pt>
                <c:pt idx="255">
                  <c:v>7570.6511702569715</c:v>
                </c:pt>
                <c:pt idx="256">
                  <c:v>7559.1572783756264</c:v>
                </c:pt>
                <c:pt idx="257">
                  <c:v>7547.3416464942811</c:v>
                </c:pt>
                <c:pt idx="258">
                  <c:v>7535.2042746129355</c:v>
                </c:pt>
                <c:pt idx="259">
                  <c:v>7522.7451627315904</c:v>
                </c:pt>
                <c:pt idx="260">
                  <c:v>7509.9643108502451</c:v>
                </c:pt>
                <c:pt idx="261">
                  <c:v>7496.8617189689003</c:v>
                </c:pt>
                <c:pt idx="262">
                  <c:v>7483.4373870875552</c:v>
                </c:pt>
                <c:pt idx="263">
                  <c:v>7469.6913152062098</c:v>
                </c:pt>
                <c:pt idx="264">
                  <c:v>7455.6235033248649</c:v>
                </c:pt>
                <c:pt idx="265">
                  <c:v>7441.2339514435198</c:v>
                </c:pt>
                <c:pt idx="266">
                  <c:v>7426.5226595621743</c:v>
                </c:pt>
                <c:pt idx="267">
                  <c:v>7411.4896276808295</c:v>
                </c:pt>
                <c:pt idx="268">
                  <c:v>7396.1348557994843</c:v>
                </c:pt>
                <c:pt idx="269">
                  <c:v>7380.4583439181388</c:v>
                </c:pt>
                <c:pt idx="270">
                  <c:v>7364.4600920367939</c:v>
                </c:pt>
                <c:pt idx="271">
                  <c:v>7348.1401001554486</c:v>
                </c:pt>
                <c:pt idx="272">
                  <c:v>7331.4983682741031</c:v>
                </c:pt>
                <c:pt idx="273">
                  <c:v>7314.5348963927581</c:v>
                </c:pt>
                <c:pt idx="274">
                  <c:v>7297.2496845114129</c:v>
                </c:pt>
                <c:pt idx="275">
                  <c:v>7279.6427326300673</c:v>
                </c:pt>
                <c:pt idx="276">
                  <c:v>7261.7140407487223</c:v>
                </c:pt>
                <c:pt idx="277">
                  <c:v>7243.4636088673769</c:v>
                </c:pt>
                <c:pt idx="278">
                  <c:v>7224.8914369860313</c:v>
                </c:pt>
                <c:pt idx="279">
                  <c:v>7205.9975251046862</c:v>
                </c:pt>
                <c:pt idx="280">
                  <c:v>7186.7818732233409</c:v>
                </c:pt>
                <c:pt idx="281">
                  <c:v>7167.2444813419961</c:v>
                </c:pt>
                <c:pt idx="282">
                  <c:v>7147.385349460651</c:v>
                </c:pt>
                <c:pt idx="283">
                  <c:v>7127.2044775793056</c:v>
                </c:pt>
                <c:pt idx="284">
                  <c:v>7106.7018656979608</c:v>
                </c:pt>
                <c:pt idx="285">
                  <c:v>7085.8775138166156</c:v>
                </c:pt>
                <c:pt idx="286">
                  <c:v>7064.7314219352702</c:v>
                </c:pt>
                <c:pt idx="287">
                  <c:v>7043.2635900539253</c:v>
                </c:pt>
                <c:pt idx="288">
                  <c:v>7021.4740181725801</c:v>
                </c:pt>
                <c:pt idx="289">
                  <c:v>6999.3627062912346</c:v>
                </c:pt>
                <c:pt idx="290">
                  <c:v>6976.9296544098897</c:v>
                </c:pt>
                <c:pt idx="291">
                  <c:v>6954.1748625285445</c:v>
                </c:pt>
                <c:pt idx="292">
                  <c:v>6931.098330647199</c:v>
                </c:pt>
                <c:pt idx="293">
                  <c:v>6907.700058765854</c:v>
                </c:pt>
                <c:pt idx="294">
                  <c:v>6883.9800468845087</c:v>
                </c:pt>
                <c:pt idx="295">
                  <c:v>6859.9382950031631</c:v>
                </c:pt>
                <c:pt idx="296">
                  <c:v>6835.5748031218181</c:v>
                </c:pt>
                <c:pt idx="297">
                  <c:v>6810.8895712404728</c:v>
                </c:pt>
                <c:pt idx="298">
                  <c:v>6785.8825993591272</c:v>
                </c:pt>
                <c:pt idx="299">
                  <c:v>6760.5538874777822</c:v>
                </c:pt>
                <c:pt idx="300">
                  <c:v>6734.9034355964368</c:v>
                </c:pt>
                <c:pt idx="301">
                  <c:v>6708.931243715092</c:v>
                </c:pt>
                <c:pt idx="302">
                  <c:v>6682.6373118337469</c:v>
                </c:pt>
                <c:pt idx="303">
                  <c:v>6656.0216399524015</c:v>
                </c:pt>
                <c:pt idx="304">
                  <c:v>6629.0842280710567</c:v>
                </c:pt>
                <c:pt idx="305">
                  <c:v>6601.8250761897116</c:v>
                </c:pt>
                <c:pt idx="306">
                  <c:v>6574.2441843083661</c:v>
                </c:pt>
                <c:pt idx="307">
                  <c:v>6546.3415524270213</c:v>
                </c:pt>
                <c:pt idx="308">
                  <c:v>6518.1171805456761</c:v>
                </c:pt>
                <c:pt idx="309">
                  <c:v>6489.5710686643306</c:v>
                </c:pt>
                <c:pt idx="310">
                  <c:v>6460.7032167829857</c:v>
                </c:pt>
                <c:pt idx="311">
                  <c:v>6431.5136249016405</c:v>
                </c:pt>
                <c:pt idx="312">
                  <c:v>6402.0022930202949</c:v>
                </c:pt>
                <c:pt idx="313">
                  <c:v>6372.16922113895</c:v>
                </c:pt>
                <c:pt idx="314">
                  <c:v>6342.0144092576047</c:v>
                </c:pt>
                <c:pt idx="315">
                  <c:v>6311.5378573762591</c:v>
                </c:pt>
                <c:pt idx="316">
                  <c:v>6280.7395654949141</c:v>
                </c:pt>
                <c:pt idx="317">
                  <c:v>6249.6195336135688</c:v>
                </c:pt>
                <c:pt idx="318">
                  <c:v>6218.1777617322232</c:v>
                </c:pt>
                <c:pt idx="319">
                  <c:v>6186.4142498508782</c:v>
                </c:pt>
                <c:pt idx="320">
                  <c:v>6154.3289979695328</c:v>
                </c:pt>
                <c:pt idx="321">
                  <c:v>6121.9220060881871</c:v>
                </c:pt>
                <c:pt idx="322">
                  <c:v>6089.193274206842</c:v>
                </c:pt>
                <c:pt idx="323">
                  <c:v>6056.1428023254966</c:v>
                </c:pt>
                <c:pt idx="324">
                  <c:v>6022.7705904441518</c:v>
                </c:pt>
                <c:pt idx="325">
                  <c:v>5989.0766385628067</c:v>
                </c:pt>
                <c:pt idx="326">
                  <c:v>5955.0609466814612</c:v>
                </c:pt>
                <c:pt idx="327">
                  <c:v>5920.7235148001164</c:v>
                </c:pt>
                <c:pt idx="328">
                  <c:v>5886.0643429187712</c:v>
                </c:pt>
                <c:pt idx="329">
                  <c:v>5851.0834310374257</c:v>
                </c:pt>
                <c:pt idx="330">
                  <c:v>5815.7807791560808</c:v>
                </c:pt>
                <c:pt idx="331">
                  <c:v>5780.1563872747356</c:v>
                </c:pt>
                <c:pt idx="332">
                  <c:v>5744.2102553933901</c:v>
                </c:pt>
                <c:pt idx="333">
                  <c:v>5707.9423835120451</c:v>
                </c:pt>
                <c:pt idx="334">
                  <c:v>5671.3527716306999</c:v>
                </c:pt>
                <c:pt idx="335">
                  <c:v>5634.4414197493543</c:v>
                </c:pt>
                <c:pt idx="336">
                  <c:v>5597.2083278680093</c:v>
                </c:pt>
                <c:pt idx="337">
                  <c:v>5559.653495986664</c:v>
                </c:pt>
                <c:pt idx="338">
                  <c:v>5521.7769241053184</c:v>
                </c:pt>
                <c:pt idx="339">
                  <c:v>5483.5786122239733</c:v>
                </c:pt>
                <c:pt idx="340">
                  <c:v>5445.058560342628</c:v>
                </c:pt>
                <c:pt idx="341">
                  <c:v>5406.2167684612832</c:v>
                </c:pt>
                <c:pt idx="342">
                  <c:v>5367.0532365799381</c:v>
                </c:pt>
                <c:pt idx="343">
                  <c:v>5327.5679646985927</c:v>
                </c:pt>
                <c:pt idx="344">
                  <c:v>5287.7609528172479</c:v>
                </c:pt>
                <c:pt idx="345">
                  <c:v>5247.6322009359028</c:v>
                </c:pt>
                <c:pt idx="346">
                  <c:v>5207.1817090545574</c:v>
                </c:pt>
                <c:pt idx="347">
                  <c:v>5166.4094771732125</c:v>
                </c:pt>
                <c:pt idx="348">
                  <c:v>5125.3155052918673</c:v>
                </c:pt>
                <c:pt idx="349">
                  <c:v>5083.8997934105219</c:v>
                </c:pt>
                <c:pt idx="350">
                  <c:v>5042.162341529177</c:v>
                </c:pt>
                <c:pt idx="351">
                  <c:v>5000.1031496478317</c:v>
                </c:pt>
                <c:pt idx="352">
                  <c:v>4957.7222177664862</c:v>
                </c:pt>
                <c:pt idx="353">
                  <c:v>4915.0195458851413</c:v>
                </c:pt>
                <c:pt idx="354">
                  <c:v>4871.995134003796</c:v>
                </c:pt>
                <c:pt idx="355">
                  <c:v>4828.6489821224504</c:v>
                </c:pt>
                <c:pt idx="356">
                  <c:v>4784.9810902411054</c:v>
                </c:pt>
                <c:pt idx="357">
                  <c:v>4740.9914583597601</c:v>
                </c:pt>
                <c:pt idx="358">
                  <c:v>4696.6800864784145</c:v>
                </c:pt>
                <c:pt idx="359">
                  <c:v>4652.0469745970695</c:v>
                </c:pt>
                <c:pt idx="360">
                  <c:v>4607.0921227157241</c:v>
                </c:pt>
                <c:pt idx="361">
                  <c:v>4561.8155308343794</c:v>
                </c:pt>
                <c:pt idx="362">
                  <c:v>4516.2171989530343</c:v>
                </c:pt>
                <c:pt idx="363">
                  <c:v>4470.2971270716889</c:v>
                </c:pt>
                <c:pt idx="364">
                  <c:v>4424.0553151903441</c:v>
                </c:pt>
                <c:pt idx="365">
                  <c:v>4377.491763308999</c:v>
                </c:pt>
                <c:pt idx="366">
                  <c:v>4330.6064714276536</c:v>
                </c:pt>
                <c:pt idx="367">
                  <c:v>4283.3994395463087</c:v>
                </c:pt>
                <c:pt idx="368">
                  <c:v>4235.8706676649635</c:v>
                </c:pt>
                <c:pt idx="369">
                  <c:v>4188.0201557836181</c:v>
                </c:pt>
                <c:pt idx="370">
                  <c:v>4139.8479039022732</c:v>
                </c:pt>
                <c:pt idx="371">
                  <c:v>4091.353912020928</c:v>
                </c:pt>
                <c:pt idx="372">
                  <c:v>4042.5381801395829</c:v>
                </c:pt>
                <c:pt idx="373">
                  <c:v>3993.4007082582375</c:v>
                </c:pt>
                <c:pt idx="374">
                  <c:v>3943.9414963768922</c:v>
                </c:pt>
                <c:pt idx="375">
                  <c:v>3894.1605444955471</c:v>
                </c:pt>
                <c:pt idx="376">
                  <c:v>3844.0578526142021</c:v>
                </c:pt>
                <c:pt idx="377">
                  <c:v>3793.6334207328568</c:v>
                </c:pt>
                <c:pt idx="378">
                  <c:v>3742.8872488515117</c:v>
                </c:pt>
                <c:pt idx="379">
                  <c:v>3691.8193369701667</c:v>
                </c:pt>
                <c:pt idx="380">
                  <c:v>3640.4296850888213</c:v>
                </c:pt>
                <c:pt idx="381">
                  <c:v>3588.7182932074761</c:v>
                </c:pt>
                <c:pt idx="382">
                  <c:v>3536.685161326131</c:v>
                </c:pt>
                <c:pt idx="383">
                  <c:v>3484.3302894447856</c:v>
                </c:pt>
                <c:pt idx="384">
                  <c:v>3431.6536775634404</c:v>
                </c:pt>
                <c:pt idx="385">
                  <c:v>3378.6553256820953</c:v>
                </c:pt>
                <c:pt idx="386">
                  <c:v>3325.3352338007503</c:v>
                </c:pt>
                <c:pt idx="387">
                  <c:v>3271.693401919405</c:v>
                </c:pt>
                <c:pt idx="388">
                  <c:v>3217.7298300380598</c:v>
                </c:pt>
                <c:pt idx="389">
                  <c:v>3163.4445181567148</c:v>
                </c:pt>
                <c:pt idx="390">
                  <c:v>3108.8374662753695</c:v>
                </c:pt>
                <c:pt idx="391">
                  <c:v>3053.9086743940243</c:v>
                </c:pt>
                <c:pt idx="392">
                  <c:v>2998.6581425126792</c:v>
                </c:pt>
                <c:pt idx="393">
                  <c:v>2943.0858706313338</c:v>
                </c:pt>
                <c:pt idx="394">
                  <c:v>2887.1918587499886</c:v>
                </c:pt>
                <c:pt idx="395">
                  <c:v>2830.9761068686435</c:v>
                </c:pt>
                <c:pt idx="396">
                  <c:v>2774.4386149872985</c:v>
                </c:pt>
                <c:pt idx="397">
                  <c:v>2717.5793831059532</c:v>
                </c:pt>
                <c:pt idx="398">
                  <c:v>2660.398411224608</c:v>
                </c:pt>
                <c:pt idx="399">
                  <c:v>2602.895699343263</c:v>
                </c:pt>
                <c:pt idx="400">
                  <c:v>2545.0712474619177</c:v>
                </c:pt>
                <c:pt idx="401">
                  <c:v>2486.9250555805725</c:v>
                </c:pt>
                <c:pt idx="402">
                  <c:v>2428.4571236992274</c:v>
                </c:pt>
                <c:pt idx="403">
                  <c:v>2369.667451817882</c:v>
                </c:pt>
                <c:pt idx="404">
                  <c:v>2310.5560399365368</c:v>
                </c:pt>
                <c:pt idx="405">
                  <c:v>2251.1228880551917</c:v>
                </c:pt>
                <c:pt idx="406">
                  <c:v>2191.3679961738467</c:v>
                </c:pt>
                <c:pt idx="407">
                  <c:v>2131.2913642925014</c:v>
                </c:pt>
                <c:pt idx="408">
                  <c:v>2070.8929924111562</c:v>
                </c:pt>
                <c:pt idx="409">
                  <c:v>2010.172880529811</c:v>
                </c:pt>
                <c:pt idx="410">
                  <c:v>1949.1310286484659</c:v>
                </c:pt>
                <c:pt idx="411">
                  <c:v>1887.7674367671207</c:v>
                </c:pt>
                <c:pt idx="412">
                  <c:v>1826.0821048857754</c:v>
                </c:pt>
                <c:pt idx="413">
                  <c:v>1764.0750330044302</c:v>
                </c:pt>
                <c:pt idx="414">
                  <c:v>1701.746221123085</c:v>
                </c:pt>
                <c:pt idx="415">
                  <c:v>1639.0956692417399</c:v>
                </c:pt>
                <c:pt idx="416">
                  <c:v>1576.1233773603947</c:v>
                </c:pt>
                <c:pt idx="417">
                  <c:v>1512.8293454790494</c:v>
                </c:pt>
                <c:pt idx="418">
                  <c:v>1449.2135735977042</c:v>
                </c:pt>
                <c:pt idx="419">
                  <c:v>1385.276061716359</c:v>
                </c:pt>
                <c:pt idx="420">
                  <c:v>1321.0168098350139</c:v>
                </c:pt>
                <c:pt idx="421">
                  <c:v>1256.4358179536687</c:v>
                </c:pt>
                <c:pt idx="422">
                  <c:v>1191.5330860723234</c:v>
                </c:pt>
                <c:pt idx="423">
                  <c:v>1126.3086141909782</c:v>
                </c:pt>
                <c:pt idx="424">
                  <c:v>1060.762402309633</c:v>
                </c:pt>
                <c:pt idx="425">
                  <c:v>994.89445042828777</c:v>
                </c:pt>
                <c:pt idx="426">
                  <c:v>928.70475854694257</c:v>
                </c:pt>
                <c:pt idx="427">
                  <c:v>862.1933266655974</c:v>
                </c:pt>
                <c:pt idx="428">
                  <c:v>795.36015478425225</c:v>
                </c:pt>
                <c:pt idx="429">
                  <c:v>728.205242902907</c:v>
                </c:pt>
                <c:pt idx="430">
                  <c:v>660.72859102156178</c:v>
                </c:pt>
                <c:pt idx="431">
                  <c:v>592.93019914021659</c:v>
                </c:pt>
                <c:pt idx="432">
                  <c:v>524.81006725887141</c:v>
                </c:pt>
                <c:pt idx="433">
                  <c:v>456.36819537752621</c:v>
                </c:pt>
                <c:pt idx="434">
                  <c:v>387.60458349618102</c:v>
                </c:pt>
                <c:pt idx="435">
                  <c:v>318.5192316148358</c:v>
                </c:pt>
                <c:pt idx="436">
                  <c:v>249.11213973349058</c:v>
                </c:pt>
                <c:pt idx="437">
                  <c:v>179.38330785214535</c:v>
                </c:pt>
                <c:pt idx="438">
                  <c:v>109.33273597080014</c:v>
                </c:pt>
                <c:pt idx="439">
                  <c:v>38.960424089454932</c:v>
                </c:pt>
                <c:pt idx="440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1 second</c:v>
          </c:tx>
          <c:spPr>
            <a:ln w="19050" cap="rnd">
              <a:solidFill>
                <a:srgbClr val="66FF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66FFFF"/>
              </a:solidFill>
              <a:ln w="9525">
                <a:noFill/>
              </a:ln>
              <a:effectLst/>
            </c:spPr>
          </c:marker>
          <c:xVal>
            <c:numRef>
              <c:f>A.2!$L$11:$L$55</c:f>
              <c:numCache>
                <c:formatCode>_(* #,##0.00_);_(* \(#,##0.00\);_(* "-"??_);_(@_)</c:formatCode>
                <c:ptCount val="45"/>
                <c:pt idx="0">
                  <c:v>0</c:v>
                </c:pt>
                <c:pt idx="1">
                  <c:v>707.10678118654755</c:v>
                </c:pt>
                <c:pt idx="2">
                  <c:v>1414.2135623730951</c:v>
                </c:pt>
                <c:pt idx="3">
                  <c:v>2121.3203435596429</c:v>
                </c:pt>
                <c:pt idx="4">
                  <c:v>2828.4271247461902</c:v>
                </c:pt>
                <c:pt idx="5">
                  <c:v>3535.533905932738</c:v>
                </c:pt>
                <c:pt idx="6">
                  <c:v>4242.6406871192858</c:v>
                </c:pt>
                <c:pt idx="7">
                  <c:v>4949.7474683058335</c:v>
                </c:pt>
                <c:pt idx="8">
                  <c:v>5656.8542494923813</c:v>
                </c:pt>
                <c:pt idx="9">
                  <c:v>6363.9610306789291</c:v>
                </c:pt>
                <c:pt idx="10">
                  <c:v>7071.0678118654769</c:v>
                </c:pt>
                <c:pt idx="11">
                  <c:v>7778.1745930520246</c:v>
                </c:pt>
                <c:pt idx="12">
                  <c:v>8485.2813742385715</c:v>
                </c:pt>
                <c:pt idx="13">
                  <c:v>9192.3881554251184</c:v>
                </c:pt>
                <c:pt idx="14">
                  <c:v>9899.4949366116653</c:v>
                </c:pt>
                <c:pt idx="15">
                  <c:v>10606.601717798212</c:v>
                </c:pt>
                <c:pt idx="16">
                  <c:v>11313.708498984759</c:v>
                </c:pt>
                <c:pt idx="17">
                  <c:v>12020.815280171306</c:v>
                </c:pt>
                <c:pt idx="18">
                  <c:v>12727.922061357853</c:v>
                </c:pt>
                <c:pt idx="19">
                  <c:v>13435.0288425444</c:v>
                </c:pt>
                <c:pt idx="20">
                  <c:v>14142.135623730946</c:v>
                </c:pt>
                <c:pt idx="21">
                  <c:v>14849.242404917493</c:v>
                </c:pt>
                <c:pt idx="22">
                  <c:v>15556.34918610404</c:v>
                </c:pt>
                <c:pt idx="23">
                  <c:v>16263.455967290587</c:v>
                </c:pt>
                <c:pt idx="24">
                  <c:v>16970.562748477136</c:v>
                </c:pt>
                <c:pt idx="25">
                  <c:v>17677.669529663683</c:v>
                </c:pt>
                <c:pt idx="26">
                  <c:v>18384.776310850229</c:v>
                </c:pt>
                <c:pt idx="27">
                  <c:v>19091.883092036776</c:v>
                </c:pt>
                <c:pt idx="28">
                  <c:v>19798.989873223323</c:v>
                </c:pt>
                <c:pt idx="29">
                  <c:v>20506.09665440987</c:v>
                </c:pt>
                <c:pt idx="30">
                  <c:v>21213.203435596417</c:v>
                </c:pt>
                <c:pt idx="31">
                  <c:v>21920.310216782964</c:v>
                </c:pt>
                <c:pt idx="32">
                  <c:v>22627.416997969511</c:v>
                </c:pt>
                <c:pt idx="33">
                  <c:v>23334.523779156058</c:v>
                </c:pt>
                <c:pt idx="34">
                  <c:v>24041.630560342604</c:v>
                </c:pt>
                <c:pt idx="35">
                  <c:v>24748.737341529151</c:v>
                </c:pt>
                <c:pt idx="36">
                  <c:v>25455.844122715698</c:v>
                </c:pt>
                <c:pt idx="37">
                  <c:v>26162.950903902245</c:v>
                </c:pt>
                <c:pt idx="38">
                  <c:v>26870.057685088792</c:v>
                </c:pt>
                <c:pt idx="39">
                  <c:v>27577.164466275339</c:v>
                </c:pt>
                <c:pt idx="40">
                  <c:v>28284.271247461886</c:v>
                </c:pt>
                <c:pt idx="41">
                  <c:v>28991.378028648433</c:v>
                </c:pt>
                <c:pt idx="42">
                  <c:v>29698.484809834979</c:v>
                </c:pt>
                <c:pt idx="43">
                  <c:v>30405.591591021526</c:v>
                </c:pt>
                <c:pt idx="44">
                  <c:v>31080.293624636775</c:v>
                </c:pt>
              </c:numCache>
            </c:numRef>
          </c:xVal>
          <c:yVal>
            <c:numRef>
              <c:f>A.2!$M$11:$M$55</c:f>
              <c:numCache>
                <c:formatCode>_(* #,##0.00_);_(* \(#,##0.00\);_(* "-"??_);_(@_)</c:formatCode>
                <c:ptCount val="45"/>
                <c:pt idx="0">
                  <c:v>0</c:v>
                </c:pt>
                <c:pt idx="1">
                  <c:v>691.01978118654756</c:v>
                </c:pt>
                <c:pt idx="2">
                  <c:v>1349.8655623730951</c:v>
                </c:pt>
                <c:pt idx="3">
                  <c:v>1976.5373435596425</c:v>
                </c:pt>
                <c:pt idx="4">
                  <c:v>2571.0351247461904</c:v>
                </c:pt>
                <c:pt idx="5">
                  <c:v>3133.3589059327378</c:v>
                </c:pt>
                <c:pt idx="6">
                  <c:v>3663.5086871192852</c:v>
                </c:pt>
                <c:pt idx="7">
                  <c:v>4161.4844683058327</c:v>
                </c:pt>
                <c:pt idx="8">
                  <c:v>4627.2862494923802</c:v>
                </c:pt>
                <c:pt idx="9">
                  <c:v>5060.9140306789277</c:v>
                </c:pt>
                <c:pt idx="10">
                  <c:v>5462.3678118654752</c:v>
                </c:pt>
                <c:pt idx="11">
                  <c:v>5831.6475930520228</c:v>
                </c:pt>
                <c:pt idx="12">
                  <c:v>6168.7533742385704</c:v>
                </c:pt>
                <c:pt idx="13">
                  <c:v>6473.685155425118</c:v>
                </c:pt>
                <c:pt idx="14">
                  <c:v>6746.4429366116656</c:v>
                </c:pt>
                <c:pt idx="15">
                  <c:v>6987.0267177982132</c:v>
                </c:pt>
                <c:pt idx="16">
                  <c:v>7195.4364989847609</c:v>
                </c:pt>
                <c:pt idx="17">
                  <c:v>7371.6722801713086</c:v>
                </c:pt>
                <c:pt idx="18">
                  <c:v>7515.7340613578563</c:v>
                </c:pt>
                <c:pt idx="19">
                  <c:v>7627.621842544404</c:v>
                </c:pt>
                <c:pt idx="20">
                  <c:v>7707.3356237309517</c:v>
                </c:pt>
                <c:pt idx="21">
                  <c:v>7754.8754049174995</c:v>
                </c:pt>
                <c:pt idx="22">
                  <c:v>7770.2411861040473</c:v>
                </c:pt>
                <c:pt idx="23">
                  <c:v>7753.4329672905951</c:v>
                </c:pt>
                <c:pt idx="24">
                  <c:v>7704.450748477143</c:v>
                </c:pt>
                <c:pt idx="25">
                  <c:v>7623.2945296636908</c:v>
                </c:pt>
                <c:pt idx="26">
                  <c:v>7509.9643108502387</c:v>
                </c:pt>
                <c:pt idx="27">
                  <c:v>7364.4600920367857</c:v>
                </c:pt>
                <c:pt idx="28">
                  <c:v>7186.7818732233327</c:v>
                </c:pt>
                <c:pt idx="29">
                  <c:v>6976.9296544098797</c:v>
                </c:pt>
                <c:pt idx="30">
                  <c:v>6734.9034355964268</c:v>
                </c:pt>
                <c:pt idx="31">
                  <c:v>6460.7032167829739</c:v>
                </c:pt>
                <c:pt idx="32">
                  <c:v>6154.328997969521</c:v>
                </c:pt>
                <c:pt idx="33">
                  <c:v>5815.7807791560681</c:v>
                </c:pt>
                <c:pt idx="34">
                  <c:v>5445.0585603426152</c:v>
                </c:pt>
                <c:pt idx="35">
                  <c:v>5042.1623415291624</c:v>
                </c:pt>
                <c:pt idx="36">
                  <c:v>4607.0921227157096</c:v>
                </c:pt>
                <c:pt idx="37">
                  <c:v>4139.8479039022568</c:v>
                </c:pt>
                <c:pt idx="38">
                  <c:v>3640.429685088804</c:v>
                </c:pt>
                <c:pt idx="39">
                  <c:v>3108.8374662753513</c:v>
                </c:pt>
                <c:pt idx="40">
                  <c:v>2545.0712474618986</c:v>
                </c:pt>
                <c:pt idx="41">
                  <c:v>1949.1310286484459</c:v>
                </c:pt>
                <c:pt idx="42">
                  <c:v>1321.016809834993</c:v>
                </c:pt>
                <c:pt idx="43">
                  <c:v>660.72859102154018</c:v>
                </c:pt>
                <c:pt idx="4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Formula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  <a:round/>
              </a:ln>
              <a:effectLst/>
            </c:spPr>
          </c:marker>
          <c:xVal>
            <c:numRef>
              <c:f>A.2!$S$36:$S$46</c:f>
              <c:numCache>
                <c:formatCode>#,##0.00_);\(#,##0.00\)</c:formatCode>
                <c:ptCount val="11"/>
                <c:pt idx="0">
                  <c:v>0</c:v>
                </c:pt>
                <c:pt idx="1">
                  <c:v>3108.0997078386272</c:v>
                </c:pt>
                <c:pt idx="2">
                  <c:v>6216.1994156772544</c:v>
                </c:pt>
                <c:pt idx="3">
                  <c:v>9324.2991235158806</c:v>
                </c:pt>
                <c:pt idx="4">
                  <c:v>12432.398831354509</c:v>
                </c:pt>
                <c:pt idx="5">
                  <c:v>15540.498539193133</c:v>
                </c:pt>
                <c:pt idx="6">
                  <c:v>18648.598247031761</c:v>
                </c:pt>
                <c:pt idx="7">
                  <c:v>21756.697954870386</c:v>
                </c:pt>
                <c:pt idx="8">
                  <c:v>24864.79766270901</c:v>
                </c:pt>
                <c:pt idx="9">
                  <c:v>27972.897370547638</c:v>
                </c:pt>
                <c:pt idx="10">
                  <c:v>31080.997078386263</c:v>
                </c:pt>
              </c:numCache>
            </c:numRef>
          </c:xVal>
          <c:yVal>
            <c:numRef>
              <c:f>A.2!$T$36:$T$46</c:f>
              <c:numCache>
                <c:formatCode>#,##0.00_);\(#,##0.00\)</c:formatCode>
                <c:ptCount val="11"/>
                <c:pt idx="0">
                  <c:v>0</c:v>
                </c:pt>
                <c:pt idx="1">
                  <c:v>2797.2897370547639</c:v>
                </c:pt>
                <c:pt idx="2">
                  <c:v>4972.9595325418031</c:v>
                </c:pt>
                <c:pt idx="3">
                  <c:v>6527.0093864611154</c:v>
                </c:pt>
                <c:pt idx="4">
                  <c:v>7459.4392988127047</c:v>
                </c:pt>
                <c:pt idx="5">
                  <c:v>7770.2492695965675</c:v>
                </c:pt>
                <c:pt idx="6">
                  <c:v>7459.4392988127056</c:v>
                </c:pt>
                <c:pt idx="7">
                  <c:v>6527.0093864611172</c:v>
                </c:pt>
                <c:pt idx="8">
                  <c:v>4972.9595325418049</c:v>
                </c:pt>
                <c:pt idx="9">
                  <c:v>2797.2897370547689</c:v>
                </c:pt>
                <c:pt idx="10">
                  <c:v>1.0913936421275139E-11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5334360"/>
        <c:axId val="435332400"/>
      </c:scatterChart>
      <c:valAx>
        <c:axId val="435334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Distance</a:t>
                </a:r>
                <a:r>
                  <a:rPr lang="en-US" baseline="0"/>
                  <a:t> (ft)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332400"/>
        <c:crosses val="autoZero"/>
        <c:crossBetween val="midCat"/>
      </c:valAx>
      <c:valAx>
        <c:axId val="43533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Altitude (ft)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3343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920358835742545"/>
          <c:y val="0.17489452897190691"/>
          <c:w val="0.20199044149332079"/>
          <c:h val="0.170328293658149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2</xdr:row>
      <xdr:rowOff>157161</xdr:rowOff>
    </xdr:from>
    <xdr:to>
      <xdr:col>20</xdr:col>
      <xdr:colOff>0</xdr:colOff>
      <xdr:row>23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2</xdr:row>
      <xdr:rowOff>157161</xdr:rowOff>
    </xdr:from>
    <xdr:to>
      <xdr:col>24</xdr:col>
      <xdr:colOff>0</xdr:colOff>
      <xdr:row>23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wner\Documents\!_WebGL\3%20Flight\7%20GravityRT_Model\worksheets\FlightSimulatorDesign200527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vPit"/>
      <sheetName val="GravPit2"/>
      <sheetName val="YawComp1"/>
      <sheetName val="YawComp2"/>
      <sheetName val="3.1"/>
      <sheetName val="3.1a"/>
      <sheetName val="GravLvl"/>
      <sheetName val="Bank"/>
      <sheetName val="Scenery"/>
      <sheetName val="StdCtrlA"/>
      <sheetName val="StdCtrlB"/>
      <sheetName val="MouseAim1"/>
      <sheetName val="MouseAim2"/>
      <sheetName val="Inputs"/>
      <sheetName val="TailDrag"/>
      <sheetName val="Max Bank"/>
      <sheetName val="6.1USt2e3"/>
      <sheetName val="6.3USt2e1"/>
      <sheetName val="6.1US_ZYX"/>
      <sheetName val="6.1US_ZYX_AoA"/>
      <sheetName val="FlatCtrl1"/>
      <sheetName val="FlatCtrl1ex"/>
      <sheetName val="FlatCtrl2x"/>
      <sheetName val="FlatCtrl3"/>
      <sheetName val="MouseAim2a"/>
      <sheetName val="A.1"/>
      <sheetName val="A.2"/>
      <sheetName val="A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1">
          <cell r="H11">
            <v>0</v>
          </cell>
          <cell r="I11">
            <v>0</v>
          </cell>
        </row>
        <row r="12">
          <cell r="H12">
            <v>707.10678118654755</v>
          </cell>
          <cell r="I12">
            <v>691.01978118654745</v>
          </cell>
        </row>
        <row r="13">
          <cell r="H13">
            <v>1414.2135623730951</v>
          </cell>
          <cell r="I13">
            <v>1349.8655623730949</v>
          </cell>
        </row>
        <row r="14">
          <cell r="H14">
            <v>2121.3203435596424</v>
          </cell>
          <cell r="I14">
            <v>1976.5373435596425</v>
          </cell>
        </row>
        <row r="15">
          <cell r="H15">
            <v>2828.4271247461902</v>
          </cell>
          <cell r="I15">
            <v>2571.0351247461899</v>
          </cell>
        </row>
        <row r="16">
          <cell r="H16">
            <v>3535.533905932738</v>
          </cell>
          <cell r="I16">
            <v>3133.3589059327373</v>
          </cell>
        </row>
        <row r="17">
          <cell r="H17">
            <v>4242.6406871192858</v>
          </cell>
          <cell r="I17">
            <v>3663.5086871192848</v>
          </cell>
        </row>
        <row r="18">
          <cell r="H18">
            <v>4949.7474683058335</v>
          </cell>
          <cell r="I18">
            <v>4161.4844683058327</v>
          </cell>
        </row>
        <row r="19">
          <cell r="H19">
            <v>5656.8542494923813</v>
          </cell>
          <cell r="I19">
            <v>4627.2862494923802</v>
          </cell>
        </row>
        <row r="20">
          <cell r="H20">
            <v>6363.9610306789291</v>
          </cell>
          <cell r="I20">
            <v>5060.9140306789277</v>
          </cell>
        </row>
        <row r="21">
          <cell r="H21">
            <v>7071.0678118654769</v>
          </cell>
          <cell r="I21">
            <v>5462.3678118654752</v>
          </cell>
        </row>
        <row r="22">
          <cell r="H22">
            <v>7778.1745930520246</v>
          </cell>
          <cell r="I22">
            <v>5831.6475930520228</v>
          </cell>
        </row>
        <row r="23">
          <cell r="H23">
            <v>8485.2813742385715</v>
          </cell>
          <cell r="I23">
            <v>6168.7533742385704</v>
          </cell>
        </row>
        <row r="24">
          <cell r="H24">
            <v>9192.3881554251184</v>
          </cell>
          <cell r="I24">
            <v>6473.685155425118</v>
          </cell>
        </row>
        <row r="25">
          <cell r="H25">
            <v>9899.4949366116653</v>
          </cell>
          <cell r="I25">
            <v>6746.4429366116656</v>
          </cell>
        </row>
        <row r="26">
          <cell r="H26">
            <v>10606.601717798212</v>
          </cell>
          <cell r="I26">
            <v>6987.0267177982132</v>
          </cell>
        </row>
        <row r="27">
          <cell r="H27">
            <v>11313.708498984759</v>
          </cell>
          <cell r="I27">
            <v>7195.4364989847609</v>
          </cell>
        </row>
        <row r="28">
          <cell r="H28">
            <v>12020.815280171306</v>
          </cell>
          <cell r="I28">
            <v>7371.6722801713086</v>
          </cell>
        </row>
        <row r="29">
          <cell r="H29">
            <v>12727.922061357853</v>
          </cell>
          <cell r="I29">
            <v>7515.7340613578563</v>
          </cell>
        </row>
        <row r="30">
          <cell r="H30">
            <v>13435.0288425444</v>
          </cell>
          <cell r="I30">
            <v>7627.621842544404</v>
          </cell>
        </row>
        <row r="31">
          <cell r="H31">
            <v>14142.135623730946</v>
          </cell>
          <cell r="I31">
            <v>7707.3356237309517</v>
          </cell>
        </row>
        <row r="32">
          <cell r="H32">
            <v>14849.242404917493</v>
          </cell>
          <cell r="I32">
            <v>7754.8754049174995</v>
          </cell>
        </row>
        <row r="33">
          <cell r="H33">
            <v>15556.34918610404</v>
          </cell>
          <cell r="I33">
            <v>7770.2411861040473</v>
          </cell>
        </row>
        <row r="34">
          <cell r="H34">
            <v>16263.455967290587</v>
          </cell>
          <cell r="I34">
            <v>7753.4329672905951</v>
          </cell>
        </row>
        <row r="35">
          <cell r="H35">
            <v>16970.562748477136</v>
          </cell>
          <cell r="I35">
            <v>7704.450748477143</v>
          </cell>
        </row>
        <row r="36">
          <cell r="H36">
            <v>17677.669529663683</v>
          </cell>
          <cell r="I36">
            <v>7623.2945296636908</v>
          </cell>
          <cell r="O36">
            <v>0</v>
          </cell>
          <cell r="P36">
            <v>0</v>
          </cell>
        </row>
        <row r="37">
          <cell r="H37">
            <v>18384.776310850229</v>
          </cell>
          <cell r="I37">
            <v>7509.9643108502387</v>
          </cell>
          <cell r="O37">
            <v>3108.0997078386272</v>
          </cell>
          <cell r="P37">
            <v>2797.2897370547639</v>
          </cell>
        </row>
        <row r="38">
          <cell r="H38">
            <v>19091.883092036776</v>
          </cell>
          <cell r="I38">
            <v>7364.4600920367866</v>
          </cell>
          <cell r="O38">
            <v>6216.1994156772544</v>
          </cell>
          <cell r="P38">
            <v>4972.9595325418031</v>
          </cell>
        </row>
        <row r="39">
          <cell r="H39">
            <v>19798.989873223323</v>
          </cell>
          <cell r="I39">
            <v>7186.7818732233345</v>
          </cell>
          <cell r="O39">
            <v>9324.2991235158806</v>
          </cell>
          <cell r="P39">
            <v>6527.0093864611154</v>
          </cell>
        </row>
        <row r="40">
          <cell r="H40">
            <v>20506.09665440987</v>
          </cell>
          <cell r="I40">
            <v>6976.9296544098825</v>
          </cell>
          <cell r="O40">
            <v>12432.398831354509</v>
          </cell>
          <cell r="P40">
            <v>7459.4392988127047</v>
          </cell>
        </row>
        <row r="41">
          <cell r="H41">
            <v>21213.203435596417</v>
          </cell>
          <cell r="I41">
            <v>6734.9034355964304</v>
          </cell>
          <cell r="O41">
            <v>15540.498539193133</v>
          </cell>
          <cell r="P41">
            <v>7770.2492695965675</v>
          </cell>
        </row>
        <row r="42">
          <cell r="H42">
            <v>21920.310216782964</v>
          </cell>
          <cell r="I42">
            <v>6460.7032167829784</v>
          </cell>
          <cell r="O42">
            <v>18648.598247031761</v>
          </cell>
          <cell r="P42">
            <v>7459.4392988127056</v>
          </cell>
        </row>
        <row r="43">
          <cell r="H43">
            <v>22627.416997969511</v>
          </cell>
          <cell r="I43">
            <v>6154.3289979695264</v>
          </cell>
          <cell r="O43">
            <v>21756.697954870386</v>
          </cell>
          <cell r="P43">
            <v>6527.0093864611172</v>
          </cell>
        </row>
        <row r="44">
          <cell r="H44">
            <v>23334.523779156058</v>
          </cell>
          <cell r="I44">
            <v>5815.7807791560745</v>
          </cell>
          <cell r="O44">
            <v>24864.79766270901</v>
          </cell>
          <cell r="P44">
            <v>4972.9595325418049</v>
          </cell>
        </row>
        <row r="45">
          <cell r="H45">
            <v>24041.630560342604</v>
          </cell>
          <cell r="I45">
            <v>5445.0585603426225</v>
          </cell>
          <cell r="O45">
            <v>27972.897370547638</v>
          </cell>
          <cell r="P45">
            <v>2797.2897370547689</v>
          </cell>
        </row>
        <row r="46">
          <cell r="H46">
            <v>24748.737341529151</v>
          </cell>
          <cell r="I46">
            <v>5042.1623415291706</v>
          </cell>
          <cell r="O46">
            <v>31080.997078386263</v>
          </cell>
          <cell r="P46">
            <v>1.0913936421275139E-11</v>
          </cell>
        </row>
        <row r="47">
          <cell r="H47">
            <v>25455.844122715698</v>
          </cell>
          <cell r="I47">
            <v>4607.0921227157187</v>
          </cell>
        </row>
        <row r="48">
          <cell r="H48">
            <v>26162.950903902245</v>
          </cell>
          <cell r="I48">
            <v>4139.8479039022668</v>
          </cell>
        </row>
        <row r="49">
          <cell r="H49">
            <v>26870.057685088792</v>
          </cell>
          <cell r="I49">
            <v>3640.4296850888145</v>
          </cell>
        </row>
        <row r="50">
          <cell r="H50">
            <v>27577.164466275339</v>
          </cell>
          <cell r="I50">
            <v>3108.8374662753622</v>
          </cell>
        </row>
        <row r="51">
          <cell r="H51">
            <v>28284.271247461886</v>
          </cell>
          <cell r="I51">
            <v>2545.0712474619099</v>
          </cell>
        </row>
        <row r="52">
          <cell r="H52">
            <v>28991.378028648433</v>
          </cell>
          <cell r="I52">
            <v>1949.1310286484577</v>
          </cell>
        </row>
        <row r="53">
          <cell r="H53">
            <v>29698.484809834979</v>
          </cell>
          <cell r="I53">
            <v>1321.0168098350055</v>
          </cell>
        </row>
        <row r="54">
          <cell r="H54">
            <v>30405.591591021526</v>
          </cell>
          <cell r="I54">
            <v>660.72859102155337</v>
          </cell>
        </row>
        <row r="55">
          <cell r="H55">
            <v>31080.29362463679</v>
          </cell>
          <cell r="I55">
            <v>0</v>
          </cell>
        </row>
        <row r="62">
          <cell r="H62">
            <v>0</v>
          </cell>
          <cell r="I62">
            <v>0</v>
          </cell>
        </row>
        <row r="63">
          <cell r="H63">
            <v>70.710678118654755</v>
          </cell>
          <cell r="I63">
            <v>70.549808118654738</v>
          </cell>
        </row>
        <row r="64">
          <cell r="H64">
            <v>141.42135623730951</v>
          </cell>
          <cell r="I64">
            <v>140.77787623730947</v>
          </cell>
        </row>
        <row r="65">
          <cell r="H65">
            <v>212.13203435596427</v>
          </cell>
          <cell r="I65">
            <v>210.6842043559642</v>
          </cell>
        </row>
        <row r="66">
          <cell r="H66">
            <v>282.84271247461902</v>
          </cell>
          <cell r="I66">
            <v>280.26879247461892</v>
          </cell>
        </row>
        <row r="67">
          <cell r="H67">
            <v>353.55339059327378</v>
          </cell>
          <cell r="I67">
            <v>349.53164059327366</v>
          </cell>
        </row>
        <row r="68">
          <cell r="H68">
            <v>424.26406871192853</v>
          </cell>
          <cell r="I68">
            <v>418.47274871192838</v>
          </cell>
        </row>
        <row r="69">
          <cell r="H69">
            <v>494.97474683058329</v>
          </cell>
          <cell r="I69">
            <v>487.09211683058311</v>
          </cell>
        </row>
        <row r="70">
          <cell r="H70">
            <v>565.68542494923804</v>
          </cell>
          <cell r="I70">
            <v>555.38974494923787</v>
          </cell>
        </row>
        <row r="71">
          <cell r="H71">
            <v>636.3961030678928</v>
          </cell>
          <cell r="I71">
            <v>623.36563306789253</v>
          </cell>
        </row>
        <row r="72">
          <cell r="H72">
            <v>707.10678118654755</v>
          </cell>
          <cell r="I72">
            <v>691.01978118654722</v>
          </cell>
        </row>
        <row r="73">
          <cell r="H73">
            <v>777.81745930520231</v>
          </cell>
          <cell r="I73">
            <v>758.35218930520193</v>
          </cell>
        </row>
        <row r="74">
          <cell r="H74">
            <v>848.52813742385706</v>
          </cell>
          <cell r="I74">
            <v>825.36285742385667</v>
          </cell>
        </row>
        <row r="75">
          <cell r="H75">
            <v>919.23881554251182</v>
          </cell>
          <cell r="I75">
            <v>892.05178554251131</v>
          </cell>
        </row>
        <row r="76">
          <cell r="H76">
            <v>989.94949366116657</v>
          </cell>
          <cell r="I76">
            <v>958.41897366116598</v>
          </cell>
        </row>
        <row r="77">
          <cell r="H77">
            <v>1060.6601717798212</v>
          </cell>
          <cell r="I77">
            <v>1024.4644217798207</v>
          </cell>
        </row>
        <row r="78">
          <cell r="H78">
            <v>1131.3708498984761</v>
          </cell>
          <cell r="I78">
            <v>1090.1881298984754</v>
          </cell>
        </row>
        <row r="79">
          <cell r="H79">
            <v>1202.0815280171309</v>
          </cell>
          <cell r="I79">
            <v>1155.59009801713</v>
          </cell>
        </row>
        <row r="80">
          <cell r="H80">
            <v>1272.7922061357858</v>
          </cell>
          <cell r="I80">
            <v>1220.6703261357848</v>
          </cell>
        </row>
        <row r="81">
          <cell r="H81">
            <v>1343.5028842544407</v>
          </cell>
          <cell r="I81">
            <v>1285.4288142544394</v>
          </cell>
        </row>
        <row r="82">
          <cell r="H82">
            <v>1414.2135623730956</v>
          </cell>
          <cell r="I82">
            <v>1349.865562373094</v>
          </cell>
        </row>
        <row r="83">
          <cell r="H83">
            <v>1484.9242404917504</v>
          </cell>
          <cell r="I83">
            <v>1413.9805704917487</v>
          </cell>
        </row>
        <row r="84">
          <cell r="H84">
            <v>1555.6349186104053</v>
          </cell>
          <cell r="I84">
            <v>1477.7738386104033</v>
          </cell>
        </row>
        <row r="85">
          <cell r="H85">
            <v>1626.3455967290602</v>
          </cell>
          <cell r="I85">
            <v>1541.2453667290579</v>
          </cell>
        </row>
        <row r="86">
          <cell r="H86">
            <v>1697.056274847715</v>
          </cell>
          <cell r="I86">
            <v>1604.3951548477125</v>
          </cell>
        </row>
        <row r="87">
          <cell r="H87">
            <v>1767.7669529663699</v>
          </cell>
          <cell r="I87">
            <v>1667.2232029663671</v>
          </cell>
        </row>
        <row r="88">
          <cell r="H88">
            <v>1838.4776310850248</v>
          </cell>
          <cell r="I88">
            <v>1729.7295110850218</v>
          </cell>
        </row>
        <row r="89">
          <cell r="H89">
            <v>1909.1883092036796</v>
          </cell>
          <cell r="I89">
            <v>1791.9140792036765</v>
          </cell>
        </row>
        <row r="90">
          <cell r="H90">
            <v>1979.8989873223345</v>
          </cell>
          <cell r="I90">
            <v>1853.776907322331</v>
          </cell>
        </row>
        <row r="91">
          <cell r="H91">
            <v>2050.6096654409894</v>
          </cell>
          <cell r="I91">
            <v>1915.3179954409857</v>
          </cell>
        </row>
        <row r="92">
          <cell r="H92">
            <v>2121.3203435596442</v>
          </cell>
          <cell r="I92">
            <v>1976.5373435596402</v>
          </cell>
        </row>
        <row r="93">
          <cell r="H93">
            <v>2192.0310216782991</v>
          </cell>
          <cell r="I93">
            <v>2037.434951678295</v>
          </cell>
        </row>
        <row r="94">
          <cell r="H94">
            <v>2262.741699796954</v>
          </cell>
          <cell r="I94">
            <v>2098.0108197969498</v>
          </cell>
        </row>
        <row r="95">
          <cell r="H95">
            <v>2333.4523779156088</v>
          </cell>
          <cell r="I95">
            <v>2158.2649479156044</v>
          </cell>
        </row>
        <row r="96">
          <cell r="H96">
            <v>2404.1630560342637</v>
          </cell>
          <cell r="I96">
            <v>2218.197336034259</v>
          </cell>
        </row>
        <row r="97">
          <cell r="H97">
            <v>2474.8737341529186</v>
          </cell>
          <cell r="I97">
            <v>2277.8079841529138</v>
          </cell>
        </row>
        <row r="98">
          <cell r="H98">
            <v>2545.5844122715735</v>
          </cell>
          <cell r="I98">
            <v>2337.0968922715683</v>
          </cell>
        </row>
        <row r="99">
          <cell r="H99">
            <v>2616.2950903902283</v>
          </cell>
          <cell r="I99">
            <v>2396.0640603902229</v>
          </cell>
        </row>
        <row r="100">
          <cell r="H100">
            <v>2687.0057685088832</v>
          </cell>
          <cell r="I100">
            <v>2454.7094885088777</v>
          </cell>
        </row>
        <row r="101">
          <cell r="H101">
            <v>2757.7164466275381</v>
          </cell>
          <cell r="I101">
            <v>2513.0331766275322</v>
          </cell>
        </row>
        <row r="102">
          <cell r="H102">
            <v>2828.4271247461929</v>
          </cell>
          <cell r="I102">
            <v>2571.0351247461867</v>
          </cell>
        </row>
        <row r="103">
          <cell r="H103">
            <v>2899.1378028648478</v>
          </cell>
          <cell r="I103">
            <v>2628.7153328648415</v>
          </cell>
        </row>
        <row r="104">
          <cell r="H104">
            <v>2969.8484809835027</v>
          </cell>
          <cell r="I104">
            <v>2686.0738009834963</v>
          </cell>
        </row>
        <row r="105">
          <cell r="H105">
            <v>3040.5591591021575</v>
          </cell>
          <cell r="I105">
            <v>2743.1105291021508</v>
          </cell>
        </row>
        <row r="106">
          <cell r="H106">
            <v>3111.2698372208124</v>
          </cell>
          <cell r="I106">
            <v>2799.8255172208055</v>
          </cell>
        </row>
        <row r="107">
          <cell r="H107">
            <v>3181.9805153394673</v>
          </cell>
          <cell r="I107">
            <v>2856.2187653394603</v>
          </cell>
        </row>
        <row r="108">
          <cell r="H108">
            <v>3252.6911934581221</v>
          </cell>
          <cell r="I108">
            <v>2912.2902734581148</v>
          </cell>
        </row>
        <row r="109">
          <cell r="H109">
            <v>3323.401871576777</v>
          </cell>
          <cell r="I109">
            <v>2968.0400415767695</v>
          </cell>
        </row>
        <row r="110">
          <cell r="H110">
            <v>3394.1125496954319</v>
          </cell>
          <cell r="I110">
            <v>3023.4680696954242</v>
          </cell>
        </row>
        <row r="111">
          <cell r="H111">
            <v>3464.8232278140867</v>
          </cell>
          <cell r="I111">
            <v>3078.5743578140791</v>
          </cell>
        </row>
        <row r="112">
          <cell r="H112">
            <v>3535.5339059327416</v>
          </cell>
          <cell r="I112">
            <v>3133.3589059327337</v>
          </cell>
        </row>
        <row r="113">
          <cell r="H113">
            <v>3606.2445840513965</v>
          </cell>
          <cell r="I113">
            <v>3187.8217140513884</v>
          </cell>
        </row>
        <row r="114">
          <cell r="H114">
            <v>3676.9552621700514</v>
          </cell>
          <cell r="I114">
            <v>3241.9627821700433</v>
          </cell>
        </row>
        <row r="115">
          <cell r="H115">
            <v>3747.6659402887062</v>
          </cell>
          <cell r="I115">
            <v>3295.7821102886978</v>
          </cell>
        </row>
        <row r="116">
          <cell r="H116">
            <v>3818.3766184073611</v>
          </cell>
          <cell r="I116">
            <v>3349.2796984073525</v>
          </cell>
        </row>
        <row r="117">
          <cell r="H117">
            <v>3889.087296526016</v>
          </cell>
          <cell r="I117">
            <v>3402.4555465260073</v>
          </cell>
        </row>
        <row r="118">
          <cell r="H118">
            <v>3959.7979746446708</v>
          </cell>
          <cell r="I118">
            <v>3455.3096546446618</v>
          </cell>
        </row>
        <row r="119">
          <cell r="H119">
            <v>4030.5086527633257</v>
          </cell>
          <cell r="I119">
            <v>3507.8420227633164</v>
          </cell>
        </row>
        <row r="120">
          <cell r="H120">
            <v>4101.2193308819806</v>
          </cell>
          <cell r="I120">
            <v>3560.0526508819712</v>
          </cell>
        </row>
        <row r="121">
          <cell r="H121">
            <v>4171.9300090006354</v>
          </cell>
          <cell r="I121">
            <v>3611.9415390006261</v>
          </cell>
        </row>
        <row r="122">
          <cell r="H122">
            <v>4242.6406871192903</v>
          </cell>
          <cell r="I122">
            <v>3663.5086871192807</v>
          </cell>
        </row>
        <row r="123">
          <cell r="H123">
            <v>4313.3513652379452</v>
          </cell>
          <cell r="I123">
            <v>3714.7540952379354</v>
          </cell>
        </row>
        <row r="124">
          <cell r="H124">
            <v>4384.0620433566</v>
          </cell>
          <cell r="I124">
            <v>3765.6777633565903</v>
          </cell>
        </row>
        <row r="125">
          <cell r="H125">
            <v>4454.7727214752549</v>
          </cell>
          <cell r="I125">
            <v>3816.2796914752448</v>
          </cell>
        </row>
        <row r="126">
          <cell r="H126">
            <v>4525.4833995939098</v>
          </cell>
          <cell r="I126">
            <v>3866.5598795938995</v>
          </cell>
        </row>
        <row r="127">
          <cell r="H127">
            <v>4596.1940777125646</v>
          </cell>
          <cell r="I127">
            <v>3916.5183277125543</v>
          </cell>
        </row>
        <row r="128">
          <cell r="H128">
            <v>4666.9047558312195</v>
          </cell>
          <cell r="I128">
            <v>3966.1550358312088</v>
          </cell>
        </row>
        <row r="129">
          <cell r="H129">
            <v>4737.6154339498744</v>
          </cell>
          <cell r="I129">
            <v>4015.4700039498634</v>
          </cell>
        </row>
        <row r="130">
          <cell r="H130">
            <v>4808.3261120685293</v>
          </cell>
          <cell r="I130">
            <v>4064.4632320685182</v>
          </cell>
        </row>
        <row r="131">
          <cell r="H131">
            <v>4879.0367901871841</v>
          </cell>
          <cell r="I131">
            <v>4113.1347201871731</v>
          </cell>
        </row>
        <row r="132">
          <cell r="H132">
            <v>4949.747468305839</v>
          </cell>
          <cell r="I132">
            <v>4161.4844683058282</v>
          </cell>
        </row>
        <row r="133">
          <cell r="H133">
            <v>5020.4581464244939</v>
          </cell>
          <cell r="I133">
            <v>4209.5124764244829</v>
          </cell>
        </row>
        <row r="134">
          <cell r="H134">
            <v>5091.1688245431487</v>
          </cell>
          <cell r="I134">
            <v>4257.2187445431373</v>
          </cell>
        </row>
        <row r="135">
          <cell r="H135">
            <v>5161.8795026618036</v>
          </cell>
          <cell r="I135">
            <v>4304.6032726617923</v>
          </cell>
        </row>
        <row r="136">
          <cell r="H136">
            <v>5232.5901807804585</v>
          </cell>
          <cell r="I136">
            <v>4351.666060780447</v>
          </cell>
        </row>
        <row r="137">
          <cell r="H137">
            <v>5303.3008588991133</v>
          </cell>
          <cell r="I137">
            <v>4398.4071088991013</v>
          </cell>
        </row>
        <row r="138">
          <cell r="H138">
            <v>5374.0115370177682</v>
          </cell>
          <cell r="I138">
            <v>4444.8264170177563</v>
          </cell>
        </row>
        <row r="139">
          <cell r="H139">
            <v>5444.7222151364231</v>
          </cell>
          <cell r="I139">
            <v>4490.9239851364109</v>
          </cell>
        </row>
        <row r="140">
          <cell r="H140">
            <v>5515.4328932550779</v>
          </cell>
          <cell r="I140">
            <v>4536.6998132550652</v>
          </cell>
        </row>
        <row r="141">
          <cell r="H141">
            <v>5586.1435713737328</v>
          </cell>
          <cell r="I141">
            <v>4582.1539013737201</v>
          </cell>
        </row>
        <row r="142">
          <cell r="H142">
            <v>5656.8542494923877</v>
          </cell>
          <cell r="I142">
            <v>4627.2862494923747</v>
          </cell>
        </row>
        <row r="143">
          <cell r="H143">
            <v>5727.5649276110425</v>
          </cell>
          <cell r="I143">
            <v>4672.0968576110299</v>
          </cell>
        </row>
        <row r="144">
          <cell r="H144">
            <v>5798.2756057296974</v>
          </cell>
          <cell r="I144">
            <v>4716.5857257296848</v>
          </cell>
        </row>
        <row r="145">
          <cell r="H145">
            <v>5868.9862838483523</v>
          </cell>
          <cell r="I145">
            <v>4760.7528538483393</v>
          </cell>
        </row>
        <row r="146">
          <cell r="H146">
            <v>5939.6969619670072</v>
          </cell>
          <cell r="I146">
            <v>4804.5982419669945</v>
          </cell>
        </row>
        <row r="147">
          <cell r="H147">
            <v>6010.407640085662</v>
          </cell>
          <cell r="I147">
            <v>4848.1218900856493</v>
          </cell>
        </row>
        <row r="148">
          <cell r="H148">
            <v>6081.1183182043169</v>
          </cell>
          <cell r="I148">
            <v>4891.3237982043038</v>
          </cell>
        </row>
        <row r="149">
          <cell r="H149">
            <v>6151.8289963229718</v>
          </cell>
          <cell r="I149">
            <v>4934.2039663229589</v>
          </cell>
        </row>
        <row r="150">
          <cell r="H150">
            <v>6222.5396744416266</v>
          </cell>
          <cell r="I150">
            <v>4976.7623944416137</v>
          </cell>
        </row>
        <row r="151">
          <cell r="H151">
            <v>6293.2503525602815</v>
          </cell>
          <cell r="I151">
            <v>5018.9990825602681</v>
          </cell>
        </row>
        <row r="152">
          <cell r="H152">
            <v>6363.9610306789364</v>
          </cell>
          <cell r="I152">
            <v>5060.9140306789232</v>
          </cell>
        </row>
        <row r="153">
          <cell r="H153">
            <v>6434.6717087975912</v>
          </cell>
          <cell r="I153">
            <v>5102.5072387975779</v>
          </cell>
        </row>
        <row r="154">
          <cell r="H154">
            <v>6505.3823869162461</v>
          </cell>
          <cell r="I154">
            <v>5143.7787069162323</v>
          </cell>
        </row>
        <row r="155">
          <cell r="H155">
            <v>6576.093065034901</v>
          </cell>
          <cell r="I155">
            <v>5184.7284350348873</v>
          </cell>
        </row>
        <row r="156">
          <cell r="H156">
            <v>6646.8037431535558</v>
          </cell>
          <cell r="I156">
            <v>5225.356423153542</v>
          </cell>
        </row>
        <row r="157">
          <cell r="H157">
            <v>6717.5144212722107</v>
          </cell>
          <cell r="I157">
            <v>5265.6626712721963</v>
          </cell>
        </row>
        <row r="158">
          <cell r="H158">
            <v>6788.2250993908656</v>
          </cell>
          <cell r="I158">
            <v>5305.6471793908513</v>
          </cell>
        </row>
        <row r="159">
          <cell r="H159">
            <v>6858.9357775095204</v>
          </cell>
          <cell r="I159">
            <v>5345.3099475095059</v>
          </cell>
        </row>
        <row r="160">
          <cell r="H160">
            <v>6929.6464556281753</v>
          </cell>
          <cell r="I160">
            <v>5384.6509756281603</v>
          </cell>
        </row>
        <row r="161">
          <cell r="H161">
            <v>7000.3571337468302</v>
          </cell>
          <cell r="I161">
            <v>5423.6702637468152</v>
          </cell>
        </row>
        <row r="162">
          <cell r="H162">
            <v>7071.0678118654851</v>
          </cell>
          <cell r="I162">
            <v>5462.3678118654698</v>
          </cell>
        </row>
        <row r="163">
          <cell r="H163">
            <v>7141.7784899841399</v>
          </cell>
          <cell r="I163">
            <v>5500.743619984125</v>
          </cell>
        </row>
        <row r="164">
          <cell r="H164">
            <v>7212.4891681027948</v>
          </cell>
          <cell r="I164">
            <v>5538.7976881027798</v>
          </cell>
        </row>
        <row r="165">
          <cell r="H165">
            <v>7283.1998462214497</v>
          </cell>
          <cell r="I165">
            <v>5576.5300162214344</v>
          </cell>
        </row>
        <row r="166">
          <cell r="H166">
            <v>7353.9105243401045</v>
          </cell>
          <cell r="I166">
            <v>5613.9406043400895</v>
          </cell>
        </row>
        <row r="167">
          <cell r="H167">
            <v>7424.6212024587594</v>
          </cell>
          <cell r="I167">
            <v>5651.0294524587443</v>
          </cell>
        </row>
        <row r="168">
          <cell r="H168">
            <v>7495.3318805774143</v>
          </cell>
          <cell r="I168">
            <v>5687.7965605773989</v>
          </cell>
        </row>
        <row r="169">
          <cell r="H169">
            <v>7566.0425586960691</v>
          </cell>
          <cell r="I169">
            <v>5724.2419286960539</v>
          </cell>
        </row>
        <row r="170">
          <cell r="H170">
            <v>7636.753236814724</v>
          </cell>
          <cell r="I170">
            <v>5760.3655568147087</v>
          </cell>
        </row>
        <row r="171">
          <cell r="H171">
            <v>7707.4639149333789</v>
          </cell>
          <cell r="I171">
            <v>5796.1674449333632</v>
          </cell>
        </row>
        <row r="172">
          <cell r="H172">
            <v>7778.1745930520337</v>
          </cell>
          <cell r="I172">
            <v>5831.6475930520182</v>
          </cell>
        </row>
        <row r="173">
          <cell r="H173">
            <v>7848.8852711706886</v>
          </cell>
          <cell r="I173">
            <v>5866.806001170673</v>
          </cell>
        </row>
        <row r="174">
          <cell r="H174">
            <v>7919.5959492893435</v>
          </cell>
          <cell r="I174">
            <v>5901.6426692893274</v>
          </cell>
        </row>
        <row r="175">
          <cell r="H175">
            <v>7990.3066274079983</v>
          </cell>
          <cell r="I175">
            <v>5936.1575974079824</v>
          </cell>
        </row>
        <row r="176">
          <cell r="H176">
            <v>8061.0173055266532</v>
          </cell>
          <cell r="I176">
            <v>5970.3507855266371</v>
          </cell>
        </row>
        <row r="177">
          <cell r="H177">
            <v>8131.7279836453081</v>
          </cell>
          <cell r="I177">
            <v>6004.2222336452915</v>
          </cell>
        </row>
        <row r="178">
          <cell r="H178">
            <v>8202.438661763963</v>
          </cell>
          <cell r="I178">
            <v>6037.7719417639464</v>
          </cell>
        </row>
        <row r="179">
          <cell r="H179">
            <v>8273.1493398826169</v>
          </cell>
          <cell r="I179">
            <v>6070.9999098826011</v>
          </cell>
        </row>
        <row r="180">
          <cell r="H180">
            <v>8343.8600180012709</v>
          </cell>
          <cell r="I180">
            <v>6103.9061380012563</v>
          </cell>
        </row>
        <row r="181">
          <cell r="H181">
            <v>8414.5706961199248</v>
          </cell>
          <cell r="I181">
            <v>6136.4906261199112</v>
          </cell>
        </row>
        <row r="182">
          <cell r="H182">
            <v>8485.2813742385788</v>
          </cell>
          <cell r="I182">
            <v>6168.7533742385658</v>
          </cell>
        </row>
        <row r="183">
          <cell r="H183">
            <v>8555.9920523572328</v>
          </cell>
          <cell r="I183">
            <v>6200.694382357221</v>
          </cell>
        </row>
        <row r="184">
          <cell r="H184">
            <v>8626.7027304758867</v>
          </cell>
          <cell r="I184">
            <v>6232.3136504758759</v>
          </cell>
        </row>
        <row r="185">
          <cell r="H185">
            <v>8697.4134085945407</v>
          </cell>
          <cell r="I185">
            <v>6263.6111785945304</v>
          </cell>
        </row>
        <row r="186">
          <cell r="H186">
            <v>8768.1240867131946</v>
          </cell>
          <cell r="I186">
            <v>6294.5869667131856</v>
          </cell>
        </row>
        <row r="187">
          <cell r="H187">
            <v>8838.8347648318486</v>
          </cell>
          <cell r="I187">
            <v>6325.2410148318404</v>
          </cell>
        </row>
        <row r="188">
          <cell r="H188">
            <v>8909.5454429505025</v>
          </cell>
          <cell r="I188">
            <v>6355.5733229504949</v>
          </cell>
        </row>
        <row r="189">
          <cell r="H189">
            <v>8980.2561210691565</v>
          </cell>
          <cell r="I189">
            <v>6385.58389106915</v>
          </cell>
        </row>
        <row r="190">
          <cell r="H190">
            <v>9050.9667991878105</v>
          </cell>
          <cell r="I190">
            <v>6415.2727191878048</v>
          </cell>
        </row>
        <row r="191">
          <cell r="H191">
            <v>9121.6774773064644</v>
          </cell>
          <cell r="I191">
            <v>6444.6398073064593</v>
          </cell>
        </row>
        <row r="192">
          <cell r="H192">
            <v>9192.3881554251184</v>
          </cell>
          <cell r="I192">
            <v>6473.6851554251143</v>
          </cell>
        </row>
        <row r="193">
          <cell r="H193">
            <v>9263.0988335437723</v>
          </cell>
          <cell r="I193">
            <v>6502.4087635437691</v>
          </cell>
        </row>
        <row r="194">
          <cell r="H194">
            <v>9333.8095116624263</v>
          </cell>
          <cell r="I194">
            <v>6530.8106316624235</v>
          </cell>
        </row>
        <row r="195">
          <cell r="H195">
            <v>9404.5201897810803</v>
          </cell>
          <cell r="I195">
            <v>6558.8907597810785</v>
          </cell>
        </row>
        <row r="196">
          <cell r="H196">
            <v>9475.2308678997342</v>
          </cell>
          <cell r="I196">
            <v>6586.6491478997332</v>
          </cell>
        </row>
        <row r="197">
          <cell r="H197">
            <v>9545.9415460183882</v>
          </cell>
          <cell r="I197">
            <v>6614.0857960183876</v>
          </cell>
        </row>
        <row r="198">
          <cell r="H198">
            <v>9616.6522241370421</v>
          </cell>
          <cell r="I198">
            <v>6641.2007041370425</v>
          </cell>
        </row>
        <row r="199">
          <cell r="H199">
            <v>9687.3629022556961</v>
          </cell>
          <cell r="I199">
            <v>6667.9938722556972</v>
          </cell>
        </row>
        <row r="200">
          <cell r="H200">
            <v>9758.0735803743501</v>
          </cell>
          <cell r="I200">
            <v>6694.4653003743524</v>
          </cell>
        </row>
        <row r="201">
          <cell r="H201">
            <v>9828.784258493004</v>
          </cell>
          <cell r="I201">
            <v>6720.6149884930073</v>
          </cell>
        </row>
        <row r="202">
          <cell r="H202">
            <v>9899.494936611658</v>
          </cell>
          <cell r="I202">
            <v>6746.4429366116619</v>
          </cell>
        </row>
        <row r="203">
          <cell r="H203">
            <v>9970.2056147303119</v>
          </cell>
          <cell r="I203">
            <v>6771.9491447303171</v>
          </cell>
        </row>
        <row r="204">
          <cell r="H204">
            <v>10040.916292848966</v>
          </cell>
          <cell r="I204">
            <v>6797.133612848972</v>
          </cell>
        </row>
        <row r="205">
          <cell r="H205">
            <v>10111.62697096762</v>
          </cell>
          <cell r="I205">
            <v>6821.9963409676266</v>
          </cell>
        </row>
        <row r="206">
          <cell r="H206">
            <v>10182.337649086274</v>
          </cell>
          <cell r="I206">
            <v>6846.5373290862817</v>
          </cell>
        </row>
        <row r="207">
          <cell r="H207">
            <v>10253.048327204928</v>
          </cell>
          <cell r="I207">
            <v>6870.7565772049365</v>
          </cell>
        </row>
        <row r="208">
          <cell r="H208">
            <v>10323.759005323582</v>
          </cell>
          <cell r="I208">
            <v>6894.6540853235911</v>
          </cell>
        </row>
        <row r="209">
          <cell r="H209">
            <v>10394.469683442236</v>
          </cell>
          <cell r="I209">
            <v>6918.2298534422462</v>
          </cell>
        </row>
        <row r="210">
          <cell r="H210">
            <v>10465.18036156089</v>
          </cell>
          <cell r="I210">
            <v>6941.483881560901</v>
          </cell>
        </row>
        <row r="211">
          <cell r="H211">
            <v>10535.891039679544</v>
          </cell>
          <cell r="I211">
            <v>6964.4161696795554</v>
          </cell>
        </row>
        <row r="212">
          <cell r="H212">
            <v>10606.601717798198</v>
          </cell>
          <cell r="I212">
            <v>6987.0267177982105</v>
          </cell>
        </row>
        <row r="213">
          <cell r="H213">
            <v>10677.312395916852</v>
          </cell>
          <cell r="I213">
            <v>7009.3155259168652</v>
          </cell>
        </row>
        <row r="214">
          <cell r="H214">
            <v>10748.023074035505</v>
          </cell>
          <cell r="I214">
            <v>7031.2825940355197</v>
          </cell>
        </row>
        <row r="215">
          <cell r="H215">
            <v>10818.733752154159</v>
          </cell>
          <cell r="I215">
            <v>7052.9279221541747</v>
          </cell>
        </row>
        <row r="216">
          <cell r="H216">
            <v>10889.444430272813</v>
          </cell>
          <cell r="I216">
            <v>7074.2515102728294</v>
          </cell>
        </row>
        <row r="217">
          <cell r="H217">
            <v>10960.155108391467</v>
          </cell>
          <cell r="I217">
            <v>7095.2533583914847</v>
          </cell>
        </row>
        <row r="218">
          <cell r="H218">
            <v>11030.865786510121</v>
          </cell>
          <cell r="I218">
            <v>7115.9334665101396</v>
          </cell>
        </row>
        <row r="219">
          <cell r="H219">
            <v>11101.576464628775</v>
          </cell>
          <cell r="I219">
            <v>7136.2918346287943</v>
          </cell>
        </row>
        <row r="220">
          <cell r="H220">
            <v>11172.287142747429</v>
          </cell>
          <cell r="I220">
            <v>7156.3284627474495</v>
          </cell>
        </row>
        <row r="221">
          <cell r="H221">
            <v>11242.997820866083</v>
          </cell>
          <cell r="I221">
            <v>7176.0433508661044</v>
          </cell>
        </row>
        <row r="222">
          <cell r="H222">
            <v>11313.708498984737</v>
          </cell>
          <cell r="I222">
            <v>7195.4364989847591</v>
          </cell>
        </row>
        <row r="223">
          <cell r="H223">
            <v>11384.419177103391</v>
          </cell>
          <cell r="I223">
            <v>7214.5079071034143</v>
          </cell>
        </row>
        <row r="224">
          <cell r="H224">
            <v>11455.129855222045</v>
          </cell>
          <cell r="I224">
            <v>7233.2575752220691</v>
          </cell>
        </row>
        <row r="225">
          <cell r="H225">
            <v>11525.840533340699</v>
          </cell>
          <cell r="I225">
            <v>7251.6855033407237</v>
          </cell>
        </row>
        <row r="226">
          <cell r="H226">
            <v>11596.551211459353</v>
          </cell>
          <cell r="I226">
            <v>7269.7916914593789</v>
          </cell>
        </row>
        <row r="227">
          <cell r="H227">
            <v>11667.261889578007</v>
          </cell>
          <cell r="I227">
            <v>7287.5761395780337</v>
          </cell>
        </row>
        <row r="228">
          <cell r="H228">
            <v>11737.972567696661</v>
          </cell>
          <cell r="I228">
            <v>7305.0388476966882</v>
          </cell>
        </row>
        <row r="229">
          <cell r="H229">
            <v>11808.683245815315</v>
          </cell>
          <cell r="I229">
            <v>7322.1798158153433</v>
          </cell>
        </row>
        <row r="230">
          <cell r="H230">
            <v>11879.393923933969</v>
          </cell>
          <cell r="I230">
            <v>7338.9990439339981</v>
          </cell>
        </row>
        <row r="231">
          <cell r="H231">
            <v>11950.104602052623</v>
          </cell>
          <cell r="I231">
            <v>7355.4965320526526</v>
          </cell>
        </row>
        <row r="232">
          <cell r="H232">
            <v>12020.815280171277</v>
          </cell>
          <cell r="I232">
            <v>7371.6722801713076</v>
          </cell>
        </row>
        <row r="233">
          <cell r="H233">
            <v>12091.525958289931</v>
          </cell>
          <cell r="I233">
            <v>7387.5262882899624</v>
          </cell>
        </row>
        <row r="234">
          <cell r="H234">
            <v>12162.236636408585</v>
          </cell>
          <cell r="I234">
            <v>7403.0585564086168</v>
          </cell>
        </row>
        <row r="235">
          <cell r="H235">
            <v>12232.947314527239</v>
          </cell>
          <cell r="I235">
            <v>7418.2690845272718</v>
          </cell>
        </row>
        <row r="236">
          <cell r="H236">
            <v>12303.657992645893</v>
          </cell>
          <cell r="I236">
            <v>7433.1578726459265</v>
          </cell>
        </row>
        <row r="237">
          <cell r="H237">
            <v>12374.368670764547</v>
          </cell>
          <cell r="I237">
            <v>7447.7249207645818</v>
          </cell>
        </row>
        <row r="238">
          <cell r="H238">
            <v>12445.079348883201</v>
          </cell>
          <cell r="I238">
            <v>7461.9702288832368</v>
          </cell>
        </row>
        <row r="239">
          <cell r="H239">
            <v>12515.790027001854</v>
          </cell>
          <cell r="I239">
            <v>7475.8937970018915</v>
          </cell>
        </row>
        <row r="240">
          <cell r="H240">
            <v>12586.500705120508</v>
          </cell>
          <cell r="I240">
            <v>7489.4956251205467</v>
          </cell>
        </row>
        <row r="241">
          <cell r="H241">
            <v>12657.211383239162</v>
          </cell>
          <cell r="I241">
            <v>7502.7757132392017</v>
          </cell>
        </row>
        <row r="242">
          <cell r="H242">
            <v>12727.922061357816</v>
          </cell>
          <cell r="I242">
            <v>7515.7340613578563</v>
          </cell>
        </row>
        <row r="243">
          <cell r="H243">
            <v>12798.63273947647</v>
          </cell>
          <cell r="I243">
            <v>7528.3706694765115</v>
          </cell>
        </row>
        <row r="244">
          <cell r="H244">
            <v>12869.343417595124</v>
          </cell>
          <cell r="I244">
            <v>7540.6855375951664</v>
          </cell>
        </row>
        <row r="245">
          <cell r="H245">
            <v>12940.054095713778</v>
          </cell>
          <cell r="I245">
            <v>7552.6786657138209</v>
          </cell>
        </row>
        <row r="246">
          <cell r="H246">
            <v>13010.764773832432</v>
          </cell>
          <cell r="I246">
            <v>7564.3500538324761</v>
          </cell>
        </row>
        <row r="247">
          <cell r="H247">
            <v>13081.475451951086</v>
          </cell>
          <cell r="I247">
            <v>7575.6997019511309</v>
          </cell>
        </row>
        <row r="248">
          <cell r="H248">
            <v>13152.18613006974</v>
          </cell>
          <cell r="I248">
            <v>7586.7276100697854</v>
          </cell>
        </row>
        <row r="249">
          <cell r="H249">
            <v>13222.896808188394</v>
          </cell>
          <cell r="I249">
            <v>7597.4337781884406</v>
          </cell>
        </row>
        <row r="250">
          <cell r="H250">
            <v>13293.607486307048</v>
          </cell>
          <cell r="I250">
            <v>7607.8182063070954</v>
          </cell>
        </row>
        <row r="251">
          <cell r="H251">
            <v>13364.318164425702</v>
          </cell>
          <cell r="I251">
            <v>7617.8808944257498</v>
          </cell>
        </row>
        <row r="252">
          <cell r="H252">
            <v>13435.028842544356</v>
          </cell>
          <cell r="I252">
            <v>7627.6218425444049</v>
          </cell>
        </row>
        <row r="253">
          <cell r="H253">
            <v>13505.73952066301</v>
          </cell>
          <cell r="I253">
            <v>7637.0410506630597</v>
          </cell>
        </row>
        <row r="254">
          <cell r="H254">
            <v>13576.450198781664</v>
          </cell>
          <cell r="I254">
            <v>7646.1385187817141</v>
          </cell>
        </row>
        <row r="255">
          <cell r="H255">
            <v>13647.160876900318</v>
          </cell>
          <cell r="I255">
            <v>7654.9142469003691</v>
          </cell>
        </row>
        <row r="256">
          <cell r="H256">
            <v>13717.871555018972</v>
          </cell>
          <cell r="I256">
            <v>7663.3682350190238</v>
          </cell>
        </row>
        <row r="257">
          <cell r="H257">
            <v>13788.582233137626</v>
          </cell>
          <cell r="I257">
            <v>7671.5004831376791</v>
          </cell>
        </row>
        <row r="258">
          <cell r="H258">
            <v>13859.29291125628</v>
          </cell>
          <cell r="I258">
            <v>7679.3109912563341</v>
          </cell>
        </row>
        <row r="259">
          <cell r="H259">
            <v>13930.003589374934</v>
          </cell>
          <cell r="I259">
            <v>7686.7997593749888</v>
          </cell>
        </row>
        <row r="260">
          <cell r="H260">
            <v>14000.714267493588</v>
          </cell>
          <cell r="I260">
            <v>7693.966787493644</v>
          </cell>
        </row>
        <row r="261">
          <cell r="H261">
            <v>14071.424945612242</v>
          </cell>
          <cell r="I261">
            <v>7700.8120756122989</v>
          </cell>
        </row>
        <row r="262">
          <cell r="H262">
            <v>14142.135623730896</v>
          </cell>
          <cell r="I262">
            <v>7707.3356237309536</v>
          </cell>
        </row>
        <row r="263">
          <cell r="H263">
            <v>14212.846301849549</v>
          </cell>
          <cell r="I263">
            <v>7713.5374318496088</v>
          </cell>
        </row>
        <row r="264">
          <cell r="H264">
            <v>14283.556979968203</v>
          </cell>
          <cell r="I264">
            <v>7719.4174999682637</v>
          </cell>
        </row>
        <row r="265">
          <cell r="H265">
            <v>14354.267658086857</v>
          </cell>
          <cell r="I265">
            <v>7724.9758280869182</v>
          </cell>
        </row>
        <row r="266">
          <cell r="H266">
            <v>14424.978336205511</v>
          </cell>
          <cell r="I266">
            <v>7730.2124162055734</v>
          </cell>
        </row>
        <row r="267">
          <cell r="H267">
            <v>14495.689014324165</v>
          </cell>
          <cell r="I267">
            <v>7735.1272643242282</v>
          </cell>
        </row>
        <row r="268">
          <cell r="H268">
            <v>14566.399692442819</v>
          </cell>
          <cell r="I268">
            <v>7739.7203724428828</v>
          </cell>
        </row>
        <row r="269">
          <cell r="H269">
            <v>14637.110370561473</v>
          </cell>
          <cell r="I269">
            <v>7743.9917405615379</v>
          </cell>
        </row>
        <row r="270">
          <cell r="H270">
            <v>14707.821048680127</v>
          </cell>
          <cell r="I270">
            <v>7747.9413686801927</v>
          </cell>
        </row>
        <row r="271">
          <cell r="H271">
            <v>14778.531726798781</v>
          </cell>
          <cell r="I271">
            <v>7751.5692567988472</v>
          </cell>
        </row>
        <row r="272">
          <cell r="H272">
            <v>14849.242404917435</v>
          </cell>
          <cell r="I272">
            <v>7754.8754049175022</v>
          </cell>
        </row>
        <row r="273">
          <cell r="H273">
            <v>14919.953083036089</v>
          </cell>
          <cell r="I273">
            <v>7757.859813036157</v>
          </cell>
        </row>
        <row r="274">
          <cell r="H274">
            <v>14990.663761154743</v>
          </cell>
          <cell r="I274">
            <v>7760.5224811548114</v>
          </cell>
        </row>
        <row r="275">
          <cell r="H275">
            <v>15061.374439273397</v>
          </cell>
          <cell r="I275">
            <v>7762.8634092734665</v>
          </cell>
        </row>
        <row r="276">
          <cell r="H276">
            <v>15132.085117392051</v>
          </cell>
          <cell r="I276">
            <v>7764.8825973921212</v>
          </cell>
        </row>
        <row r="277">
          <cell r="H277">
            <v>15202.795795510705</v>
          </cell>
          <cell r="I277">
            <v>7766.5800455107765</v>
          </cell>
        </row>
        <row r="278">
          <cell r="H278">
            <v>15273.506473629359</v>
          </cell>
          <cell r="I278">
            <v>7767.9557536294315</v>
          </cell>
        </row>
        <row r="279">
          <cell r="H279">
            <v>15344.217151748013</v>
          </cell>
          <cell r="I279">
            <v>7769.0097217480861</v>
          </cell>
        </row>
        <row r="280">
          <cell r="H280">
            <v>15414.927829866667</v>
          </cell>
          <cell r="I280">
            <v>7769.7419498667414</v>
          </cell>
        </row>
        <row r="281">
          <cell r="H281">
            <v>15485.638507985321</v>
          </cell>
          <cell r="I281">
            <v>7770.1524379853963</v>
          </cell>
        </row>
        <row r="282">
          <cell r="H282">
            <v>15556.349186103975</v>
          </cell>
          <cell r="I282">
            <v>7770.2411861040509</v>
          </cell>
        </row>
        <row r="283">
          <cell r="H283">
            <v>15627.059864222629</v>
          </cell>
          <cell r="I283">
            <v>7770.0081942227062</v>
          </cell>
        </row>
        <row r="284">
          <cell r="H284">
            <v>15697.770542341283</v>
          </cell>
          <cell r="I284">
            <v>7769.453462341361</v>
          </cell>
        </row>
        <row r="285">
          <cell r="H285">
            <v>15768.481220459937</v>
          </cell>
          <cell r="I285">
            <v>7768.5769904600156</v>
          </cell>
        </row>
        <row r="286">
          <cell r="H286">
            <v>15839.191898578591</v>
          </cell>
          <cell r="I286">
            <v>7767.3787785786708</v>
          </cell>
        </row>
        <row r="287">
          <cell r="H287">
            <v>15909.902576697245</v>
          </cell>
          <cell r="I287">
            <v>7765.8588266973256</v>
          </cell>
        </row>
        <row r="288">
          <cell r="H288">
            <v>15980.613254815898</v>
          </cell>
          <cell r="I288">
            <v>7764.0171348159802</v>
          </cell>
        </row>
        <row r="289">
          <cell r="H289">
            <v>16051.323932934552</v>
          </cell>
          <cell r="I289">
            <v>7761.8537029346353</v>
          </cell>
        </row>
        <row r="290">
          <cell r="H290">
            <v>16122.034611053206</v>
          </cell>
          <cell r="I290">
            <v>7759.3685310532901</v>
          </cell>
        </row>
        <row r="291">
          <cell r="H291">
            <v>16192.74528917186</v>
          </cell>
          <cell r="I291">
            <v>7756.5616191719446</v>
          </cell>
        </row>
        <row r="292">
          <cell r="H292">
            <v>16263.455967290514</v>
          </cell>
          <cell r="I292">
            <v>7753.4329672905997</v>
          </cell>
        </row>
        <row r="293">
          <cell r="H293">
            <v>16334.166645409168</v>
          </cell>
          <cell r="I293">
            <v>7749.9825754092544</v>
          </cell>
        </row>
        <row r="294">
          <cell r="H294">
            <v>16404.877323527824</v>
          </cell>
          <cell r="I294">
            <v>7746.2104435279089</v>
          </cell>
        </row>
        <row r="295">
          <cell r="H295">
            <v>16475.58800164648</v>
          </cell>
          <cell r="I295">
            <v>7742.1165716465639</v>
          </cell>
        </row>
        <row r="296">
          <cell r="H296">
            <v>16546.298679765136</v>
          </cell>
          <cell r="I296">
            <v>7737.7009597652186</v>
          </cell>
        </row>
        <row r="297">
          <cell r="H297">
            <v>16617.009357883791</v>
          </cell>
          <cell r="I297">
            <v>7732.9636078838739</v>
          </cell>
        </row>
        <row r="298">
          <cell r="H298">
            <v>16687.720036002447</v>
          </cell>
          <cell r="I298">
            <v>7727.9045160025289</v>
          </cell>
        </row>
        <row r="299">
          <cell r="H299">
            <v>16758.430714121103</v>
          </cell>
          <cell r="I299">
            <v>7722.5236841211836</v>
          </cell>
        </row>
        <row r="300">
          <cell r="H300">
            <v>16829.141392239759</v>
          </cell>
          <cell r="I300">
            <v>7716.8211122398388</v>
          </cell>
        </row>
        <row r="301">
          <cell r="H301">
            <v>16899.852070358414</v>
          </cell>
          <cell r="I301">
            <v>7710.7968003584938</v>
          </cell>
        </row>
        <row r="302">
          <cell r="H302">
            <v>16970.56274847707</v>
          </cell>
          <cell r="I302">
            <v>7704.4507484771484</v>
          </cell>
        </row>
        <row r="303">
          <cell r="H303">
            <v>17041.273426595726</v>
          </cell>
          <cell r="I303">
            <v>7697.7829565958036</v>
          </cell>
        </row>
        <row r="304">
          <cell r="H304">
            <v>17111.984104714382</v>
          </cell>
          <cell r="I304">
            <v>7690.7934247144585</v>
          </cell>
        </row>
        <row r="305">
          <cell r="H305">
            <v>17182.694782833038</v>
          </cell>
          <cell r="I305">
            <v>7683.4821528331131</v>
          </cell>
        </row>
        <row r="306">
          <cell r="H306">
            <v>17253.405460951693</v>
          </cell>
          <cell r="I306">
            <v>7675.8491409517683</v>
          </cell>
        </row>
        <row r="307">
          <cell r="H307">
            <v>17324.116139070349</v>
          </cell>
          <cell r="I307">
            <v>7667.8943890704231</v>
          </cell>
        </row>
        <row r="308">
          <cell r="H308">
            <v>17394.826817189005</v>
          </cell>
          <cell r="I308">
            <v>7659.6178971890777</v>
          </cell>
        </row>
        <row r="309">
          <cell r="H309">
            <v>17465.537495307661</v>
          </cell>
          <cell r="I309">
            <v>7651.0196653077328</v>
          </cell>
        </row>
        <row r="310">
          <cell r="H310">
            <v>17536.248173426316</v>
          </cell>
          <cell r="I310">
            <v>7642.0996934263876</v>
          </cell>
        </row>
        <row r="311">
          <cell r="H311">
            <v>17606.958851544972</v>
          </cell>
          <cell r="I311">
            <v>7632.8579815450421</v>
          </cell>
        </row>
        <row r="312">
          <cell r="H312">
            <v>17677.669529663628</v>
          </cell>
          <cell r="I312">
            <v>7623.2945296636972</v>
          </cell>
        </row>
        <row r="313">
          <cell r="H313">
            <v>17748.380207782284</v>
          </cell>
          <cell r="I313">
            <v>7613.4093377823519</v>
          </cell>
        </row>
        <row r="314">
          <cell r="H314">
            <v>17819.09088590094</v>
          </cell>
          <cell r="I314">
            <v>7603.2024059010064</v>
          </cell>
        </row>
        <row r="315">
          <cell r="H315">
            <v>17889.801564019595</v>
          </cell>
          <cell r="I315">
            <v>7592.6737340196614</v>
          </cell>
        </row>
        <row r="316">
          <cell r="H316">
            <v>17960.512242138251</v>
          </cell>
          <cell r="I316">
            <v>7581.8233221383161</v>
          </cell>
        </row>
        <row r="317">
          <cell r="H317">
            <v>18031.222920256907</v>
          </cell>
          <cell r="I317">
            <v>7570.6511702569715</v>
          </cell>
        </row>
        <row r="318">
          <cell r="H318">
            <v>18101.933598375563</v>
          </cell>
          <cell r="I318">
            <v>7559.1572783756264</v>
          </cell>
        </row>
        <row r="319">
          <cell r="H319">
            <v>18172.644276494219</v>
          </cell>
          <cell r="I319">
            <v>7547.3416464942811</v>
          </cell>
        </row>
        <row r="320">
          <cell r="H320">
            <v>18243.354954612874</v>
          </cell>
          <cell r="I320">
            <v>7535.2042746129364</v>
          </cell>
        </row>
        <row r="321">
          <cell r="H321">
            <v>18314.06563273153</v>
          </cell>
          <cell r="I321">
            <v>7522.7451627315913</v>
          </cell>
        </row>
        <row r="322">
          <cell r="H322">
            <v>18384.776310850186</v>
          </cell>
          <cell r="I322">
            <v>7509.964310850246</v>
          </cell>
        </row>
        <row r="323">
          <cell r="H323">
            <v>18455.486988968842</v>
          </cell>
          <cell r="I323">
            <v>7496.8617189689012</v>
          </cell>
        </row>
        <row r="324">
          <cell r="H324">
            <v>18526.197667087497</v>
          </cell>
          <cell r="I324">
            <v>7483.4373870875561</v>
          </cell>
        </row>
        <row r="325">
          <cell r="H325">
            <v>18596.908345206153</v>
          </cell>
          <cell r="I325">
            <v>7469.6913152062107</v>
          </cell>
        </row>
        <row r="326">
          <cell r="H326">
            <v>18667.619023324809</v>
          </cell>
          <cell r="I326">
            <v>7455.6235033248659</v>
          </cell>
        </row>
        <row r="327">
          <cell r="H327">
            <v>18738.329701443465</v>
          </cell>
          <cell r="I327">
            <v>7441.2339514435207</v>
          </cell>
        </row>
        <row r="328">
          <cell r="H328">
            <v>18809.040379562121</v>
          </cell>
          <cell r="I328">
            <v>7426.5226595621752</v>
          </cell>
        </row>
        <row r="329">
          <cell r="H329">
            <v>18879.751057680776</v>
          </cell>
          <cell r="I329">
            <v>7411.4896276808304</v>
          </cell>
        </row>
        <row r="330">
          <cell r="H330">
            <v>18950.461735799432</v>
          </cell>
          <cell r="I330">
            <v>7396.1348557994852</v>
          </cell>
        </row>
        <row r="331">
          <cell r="H331">
            <v>19021.172413918088</v>
          </cell>
          <cell r="I331">
            <v>7380.4583439181397</v>
          </cell>
        </row>
        <row r="332">
          <cell r="H332">
            <v>19091.883092036744</v>
          </cell>
          <cell r="I332">
            <v>7364.4600920367948</v>
          </cell>
        </row>
        <row r="333">
          <cell r="H333">
            <v>19162.593770155399</v>
          </cell>
          <cell r="I333">
            <v>7348.1401001554495</v>
          </cell>
        </row>
        <row r="334">
          <cell r="H334">
            <v>19233.304448274055</v>
          </cell>
          <cell r="I334">
            <v>7331.498368274104</v>
          </cell>
        </row>
        <row r="335">
          <cell r="H335">
            <v>19304.015126392711</v>
          </cell>
          <cell r="I335">
            <v>7314.534896392759</v>
          </cell>
        </row>
        <row r="336">
          <cell r="H336">
            <v>19374.725804511367</v>
          </cell>
          <cell r="I336">
            <v>7297.2496845114138</v>
          </cell>
        </row>
        <row r="337">
          <cell r="H337">
            <v>19445.436482630023</v>
          </cell>
          <cell r="I337">
            <v>7279.6427326300691</v>
          </cell>
        </row>
        <row r="338">
          <cell r="H338">
            <v>19516.147160748678</v>
          </cell>
          <cell r="I338">
            <v>7261.7140407487241</v>
          </cell>
        </row>
        <row r="339">
          <cell r="H339">
            <v>19586.857838867334</v>
          </cell>
          <cell r="I339">
            <v>7243.4636088673788</v>
          </cell>
        </row>
        <row r="340">
          <cell r="H340">
            <v>19657.56851698599</v>
          </cell>
          <cell r="I340">
            <v>7224.891436986034</v>
          </cell>
        </row>
        <row r="341">
          <cell r="H341">
            <v>19728.279195104646</v>
          </cell>
          <cell r="I341">
            <v>7205.997525104689</v>
          </cell>
        </row>
        <row r="342">
          <cell r="H342">
            <v>19798.989873223301</v>
          </cell>
          <cell r="I342">
            <v>7186.7818732233436</v>
          </cell>
        </row>
        <row r="343">
          <cell r="H343">
            <v>19869.700551341957</v>
          </cell>
          <cell r="I343">
            <v>7167.2444813419988</v>
          </cell>
        </row>
        <row r="344">
          <cell r="H344">
            <v>19940.411229460613</v>
          </cell>
          <cell r="I344">
            <v>7147.3853494606537</v>
          </cell>
        </row>
        <row r="345">
          <cell r="H345">
            <v>20011.121907579269</v>
          </cell>
          <cell r="I345">
            <v>7127.2044775793083</v>
          </cell>
        </row>
        <row r="346">
          <cell r="H346">
            <v>20081.832585697925</v>
          </cell>
          <cell r="I346">
            <v>7106.7018656979635</v>
          </cell>
        </row>
        <row r="347">
          <cell r="H347">
            <v>20152.54326381658</v>
          </cell>
          <cell r="I347">
            <v>7085.8775138166184</v>
          </cell>
        </row>
        <row r="348">
          <cell r="H348">
            <v>20223.253941935236</v>
          </cell>
          <cell r="I348">
            <v>7064.7314219352729</v>
          </cell>
        </row>
        <row r="349">
          <cell r="H349">
            <v>20293.964620053892</v>
          </cell>
          <cell r="I349">
            <v>7043.2635900539281</v>
          </cell>
        </row>
        <row r="350">
          <cell r="H350">
            <v>20364.675298172548</v>
          </cell>
          <cell r="I350">
            <v>7021.4740181725829</v>
          </cell>
        </row>
        <row r="351">
          <cell r="H351">
            <v>20435.385976291203</v>
          </cell>
          <cell r="I351">
            <v>6999.3627062912374</v>
          </cell>
        </row>
        <row r="352">
          <cell r="H352">
            <v>20506.096654409859</v>
          </cell>
          <cell r="I352">
            <v>6976.9296544098925</v>
          </cell>
        </row>
        <row r="353">
          <cell r="H353">
            <v>20576.807332528515</v>
          </cell>
          <cell r="I353">
            <v>6954.1748625285472</v>
          </cell>
        </row>
        <row r="354">
          <cell r="H354">
            <v>20647.518010647171</v>
          </cell>
          <cell r="I354">
            <v>6931.0983306472017</v>
          </cell>
        </row>
        <row r="355">
          <cell r="H355">
            <v>20718.228688765827</v>
          </cell>
          <cell r="I355">
            <v>6907.7000587658567</v>
          </cell>
        </row>
        <row r="356">
          <cell r="H356">
            <v>20788.939366884482</v>
          </cell>
          <cell r="I356">
            <v>6883.9800468845115</v>
          </cell>
        </row>
        <row r="357">
          <cell r="H357">
            <v>20859.650045003138</v>
          </cell>
          <cell r="I357">
            <v>6859.9382950031668</v>
          </cell>
        </row>
        <row r="358">
          <cell r="H358">
            <v>20930.360723121794</v>
          </cell>
          <cell r="I358">
            <v>6835.5748031218218</v>
          </cell>
        </row>
        <row r="359">
          <cell r="H359">
            <v>21001.07140124045</v>
          </cell>
          <cell r="I359">
            <v>6810.8895712404765</v>
          </cell>
        </row>
        <row r="360">
          <cell r="H360">
            <v>21071.782079359105</v>
          </cell>
          <cell r="I360">
            <v>6785.8825993591317</v>
          </cell>
        </row>
        <row r="361">
          <cell r="H361">
            <v>21142.492757477761</v>
          </cell>
          <cell r="I361">
            <v>6760.5538874777867</v>
          </cell>
        </row>
        <row r="362">
          <cell r="H362">
            <v>21213.203435596417</v>
          </cell>
          <cell r="I362">
            <v>6734.9034355964413</v>
          </cell>
        </row>
        <row r="363">
          <cell r="H363">
            <v>21283.914113715073</v>
          </cell>
          <cell r="I363">
            <v>6708.9312437150966</v>
          </cell>
        </row>
        <row r="364">
          <cell r="H364">
            <v>21354.624791833729</v>
          </cell>
          <cell r="I364">
            <v>6682.6373118337515</v>
          </cell>
        </row>
        <row r="365">
          <cell r="H365">
            <v>21425.335469952384</v>
          </cell>
          <cell r="I365">
            <v>6656.0216399524061</v>
          </cell>
        </row>
        <row r="366">
          <cell r="H366">
            <v>21496.04614807104</v>
          </cell>
          <cell r="I366">
            <v>6629.0842280710613</v>
          </cell>
        </row>
        <row r="367">
          <cell r="H367">
            <v>21566.756826189696</v>
          </cell>
          <cell r="I367">
            <v>6601.8250761897161</v>
          </cell>
        </row>
        <row r="368">
          <cell r="H368">
            <v>21637.467504308352</v>
          </cell>
          <cell r="I368">
            <v>6574.2441843083707</v>
          </cell>
        </row>
        <row r="369">
          <cell r="H369">
            <v>21708.178182427007</v>
          </cell>
          <cell r="I369">
            <v>6546.3415524270258</v>
          </cell>
        </row>
        <row r="370">
          <cell r="H370">
            <v>21778.888860545663</v>
          </cell>
          <cell r="I370">
            <v>6518.1171805456806</v>
          </cell>
        </row>
        <row r="371">
          <cell r="H371">
            <v>21849.599538664319</v>
          </cell>
          <cell r="I371">
            <v>6489.5710686643351</v>
          </cell>
        </row>
        <row r="372">
          <cell r="H372">
            <v>21920.310216782975</v>
          </cell>
          <cell r="I372">
            <v>6460.7032167829902</v>
          </cell>
        </row>
        <row r="373">
          <cell r="H373">
            <v>21991.020894901631</v>
          </cell>
          <cell r="I373">
            <v>6431.513624901645</v>
          </cell>
        </row>
        <row r="374">
          <cell r="H374">
            <v>22061.731573020286</v>
          </cell>
          <cell r="I374">
            <v>6402.0022930203004</v>
          </cell>
        </row>
        <row r="375">
          <cell r="H375">
            <v>22132.442251138942</v>
          </cell>
          <cell r="I375">
            <v>6372.1692211389554</v>
          </cell>
        </row>
        <row r="376">
          <cell r="H376">
            <v>22203.152929257598</v>
          </cell>
          <cell r="I376">
            <v>6342.0144092576102</v>
          </cell>
        </row>
        <row r="377">
          <cell r="H377">
            <v>22273.863607376254</v>
          </cell>
          <cell r="I377">
            <v>6311.5378573762655</v>
          </cell>
        </row>
        <row r="378">
          <cell r="H378">
            <v>22344.574285494909</v>
          </cell>
          <cell r="I378">
            <v>6280.7395654949205</v>
          </cell>
        </row>
        <row r="379">
          <cell r="H379">
            <v>22415.284963613565</v>
          </cell>
          <cell r="I379">
            <v>6249.6195336135752</v>
          </cell>
        </row>
        <row r="380">
          <cell r="H380">
            <v>22485.995641732221</v>
          </cell>
          <cell r="I380">
            <v>6218.1777617322305</v>
          </cell>
        </row>
        <row r="381">
          <cell r="H381">
            <v>22556.706319850877</v>
          </cell>
          <cell r="I381">
            <v>6186.4142498508854</v>
          </cell>
        </row>
        <row r="382">
          <cell r="H382">
            <v>22627.416997969533</v>
          </cell>
          <cell r="I382">
            <v>6154.3289979695401</v>
          </cell>
        </row>
        <row r="383">
          <cell r="H383">
            <v>22698.127676088188</v>
          </cell>
          <cell r="I383">
            <v>6121.9220060881953</v>
          </cell>
        </row>
        <row r="384">
          <cell r="H384">
            <v>22768.838354206844</v>
          </cell>
          <cell r="I384">
            <v>6089.1932742068502</v>
          </cell>
        </row>
        <row r="385">
          <cell r="H385">
            <v>22839.5490323255</v>
          </cell>
          <cell r="I385">
            <v>6056.1428023255048</v>
          </cell>
        </row>
        <row r="386">
          <cell r="H386">
            <v>22910.259710444156</v>
          </cell>
          <cell r="I386">
            <v>6022.77059044416</v>
          </cell>
        </row>
        <row r="387">
          <cell r="H387">
            <v>22980.970388562811</v>
          </cell>
          <cell r="I387">
            <v>5989.0766385628149</v>
          </cell>
        </row>
        <row r="388">
          <cell r="H388">
            <v>23051.681066681467</v>
          </cell>
          <cell r="I388">
            <v>5955.0609466814694</v>
          </cell>
        </row>
        <row r="389">
          <cell r="H389">
            <v>23122.391744800123</v>
          </cell>
          <cell r="I389">
            <v>5920.7235148001246</v>
          </cell>
        </row>
        <row r="390">
          <cell r="H390">
            <v>23193.102422918779</v>
          </cell>
          <cell r="I390">
            <v>5886.0643429187794</v>
          </cell>
        </row>
        <row r="391">
          <cell r="H391">
            <v>23263.813101037435</v>
          </cell>
          <cell r="I391">
            <v>5851.0834310374339</v>
          </cell>
        </row>
        <row r="392">
          <cell r="H392">
            <v>23334.52377915609</v>
          </cell>
          <cell r="I392">
            <v>5815.780779156089</v>
          </cell>
        </row>
        <row r="393">
          <cell r="H393">
            <v>23405.234457274746</v>
          </cell>
          <cell r="I393">
            <v>5780.1563872747438</v>
          </cell>
        </row>
        <row r="394">
          <cell r="H394">
            <v>23475.945135393402</v>
          </cell>
          <cell r="I394">
            <v>5744.2102553933992</v>
          </cell>
        </row>
        <row r="395">
          <cell r="H395">
            <v>23546.655813512058</v>
          </cell>
          <cell r="I395">
            <v>5707.9423835120542</v>
          </cell>
        </row>
        <row r="396">
          <cell r="H396">
            <v>23617.366491630713</v>
          </cell>
          <cell r="I396">
            <v>5671.352771630709</v>
          </cell>
        </row>
        <row r="397">
          <cell r="H397">
            <v>23688.077169749369</v>
          </cell>
          <cell r="I397">
            <v>5634.4414197493643</v>
          </cell>
        </row>
        <row r="398">
          <cell r="H398">
            <v>23758.787847868025</v>
          </cell>
          <cell r="I398">
            <v>5597.2083278680193</v>
          </cell>
        </row>
        <row r="399">
          <cell r="H399">
            <v>23829.498525986681</v>
          </cell>
          <cell r="I399">
            <v>5559.653495986674</v>
          </cell>
        </row>
        <row r="400">
          <cell r="H400">
            <v>23900.209204105337</v>
          </cell>
          <cell r="I400">
            <v>5521.7769241053293</v>
          </cell>
        </row>
        <row r="401">
          <cell r="H401">
            <v>23970.919882223992</v>
          </cell>
          <cell r="I401">
            <v>5483.5786122239842</v>
          </cell>
        </row>
        <row r="402">
          <cell r="H402">
            <v>24041.630560342648</v>
          </cell>
          <cell r="I402">
            <v>5445.0585603426389</v>
          </cell>
        </row>
        <row r="403">
          <cell r="H403">
            <v>24112.341238461304</v>
          </cell>
          <cell r="I403">
            <v>5406.2167684612941</v>
          </cell>
        </row>
        <row r="404">
          <cell r="H404">
            <v>24183.05191657996</v>
          </cell>
          <cell r="I404">
            <v>5367.053236579949</v>
          </cell>
        </row>
        <row r="405">
          <cell r="H405">
            <v>24253.762594698615</v>
          </cell>
          <cell r="I405">
            <v>5327.5679646986036</v>
          </cell>
        </row>
        <row r="406">
          <cell r="H406">
            <v>24324.473272817271</v>
          </cell>
          <cell r="I406">
            <v>5287.7609528172588</v>
          </cell>
        </row>
        <row r="407">
          <cell r="H407">
            <v>24395.183950935927</v>
          </cell>
          <cell r="I407">
            <v>5247.6322009359137</v>
          </cell>
        </row>
        <row r="408">
          <cell r="H408">
            <v>24465.894629054583</v>
          </cell>
          <cell r="I408">
            <v>5207.1817090545683</v>
          </cell>
        </row>
        <row r="409">
          <cell r="H409">
            <v>24536.605307173239</v>
          </cell>
          <cell r="I409">
            <v>5166.4094771732234</v>
          </cell>
        </row>
        <row r="410">
          <cell r="H410">
            <v>24607.315985291894</v>
          </cell>
          <cell r="I410">
            <v>5125.3155052918783</v>
          </cell>
        </row>
        <row r="411">
          <cell r="H411">
            <v>24678.02666341055</v>
          </cell>
          <cell r="I411">
            <v>5083.8997934105337</v>
          </cell>
        </row>
        <row r="412">
          <cell r="H412">
            <v>24748.737341529206</v>
          </cell>
          <cell r="I412">
            <v>5042.1623415291888</v>
          </cell>
        </row>
        <row r="413">
          <cell r="H413">
            <v>24819.448019647862</v>
          </cell>
          <cell r="I413">
            <v>5000.1031496478436</v>
          </cell>
        </row>
        <row r="414">
          <cell r="H414">
            <v>24890.158697766517</v>
          </cell>
          <cell r="I414">
            <v>4957.7222177664989</v>
          </cell>
        </row>
        <row r="415">
          <cell r="H415">
            <v>24960.869375885173</v>
          </cell>
          <cell r="I415">
            <v>4915.019545885154</v>
          </cell>
        </row>
        <row r="416">
          <cell r="H416">
            <v>25031.580054003829</v>
          </cell>
          <cell r="I416">
            <v>4871.9951340038087</v>
          </cell>
        </row>
        <row r="417">
          <cell r="H417">
            <v>25102.290732122485</v>
          </cell>
          <cell r="I417">
            <v>4828.6489821224641</v>
          </cell>
        </row>
        <row r="418">
          <cell r="H418">
            <v>25173.001410241141</v>
          </cell>
          <cell r="I418">
            <v>4784.9810902411191</v>
          </cell>
        </row>
        <row r="419">
          <cell r="H419">
            <v>25243.712088359796</v>
          </cell>
          <cell r="I419">
            <v>4740.9914583597738</v>
          </cell>
        </row>
        <row r="420">
          <cell r="H420">
            <v>25314.422766478452</v>
          </cell>
          <cell r="I420">
            <v>4696.6800864784291</v>
          </cell>
        </row>
        <row r="421">
          <cell r="H421">
            <v>25385.133444597108</v>
          </cell>
          <cell r="I421">
            <v>4652.046974597084</v>
          </cell>
        </row>
        <row r="422">
          <cell r="H422">
            <v>25455.844122715764</v>
          </cell>
          <cell r="I422">
            <v>4607.0921227157387</v>
          </cell>
        </row>
        <row r="423">
          <cell r="H423">
            <v>25526.554800834419</v>
          </cell>
          <cell r="I423">
            <v>4561.8155308343939</v>
          </cell>
        </row>
        <row r="424">
          <cell r="H424">
            <v>25597.265478953075</v>
          </cell>
          <cell r="I424">
            <v>4516.2171989530489</v>
          </cell>
        </row>
        <row r="425">
          <cell r="H425">
            <v>25667.976157071731</v>
          </cell>
          <cell r="I425">
            <v>4470.2971270717035</v>
          </cell>
        </row>
        <row r="426">
          <cell r="H426">
            <v>25738.686835190387</v>
          </cell>
          <cell r="I426">
            <v>4424.0553151903587</v>
          </cell>
        </row>
        <row r="427">
          <cell r="H427">
            <v>25809.397513309043</v>
          </cell>
          <cell r="I427">
            <v>4377.4917633090135</v>
          </cell>
        </row>
        <row r="428">
          <cell r="H428">
            <v>25880.108191427698</v>
          </cell>
          <cell r="I428">
            <v>4330.606471427669</v>
          </cell>
        </row>
        <row r="429">
          <cell r="H429">
            <v>25950.818869546354</v>
          </cell>
          <cell r="I429">
            <v>4283.3994395463242</v>
          </cell>
        </row>
        <row r="430">
          <cell r="H430">
            <v>26021.52954766501</v>
          </cell>
          <cell r="I430">
            <v>4235.870667664979</v>
          </cell>
        </row>
        <row r="431">
          <cell r="H431">
            <v>26092.240225783666</v>
          </cell>
          <cell r="I431">
            <v>4188.0201557836344</v>
          </cell>
        </row>
        <row r="432">
          <cell r="H432">
            <v>26162.950903902321</v>
          </cell>
          <cell r="I432">
            <v>4139.8479039022895</v>
          </cell>
        </row>
        <row r="433">
          <cell r="H433">
            <v>26233.661582020977</v>
          </cell>
          <cell r="I433">
            <v>4091.3539120209448</v>
          </cell>
        </row>
        <row r="434">
          <cell r="H434">
            <v>26304.372260139633</v>
          </cell>
          <cell r="I434">
            <v>4042.5381801395997</v>
          </cell>
        </row>
        <row r="435">
          <cell r="H435">
            <v>26375.082938258289</v>
          </cell>
          <cell r="I435">
            <v>3993.4007082582548</v>
          </cell>
        </row>
        <row r="436">
          <cell r="H436">
            <v>26445.793616376945</v>
          </cell>
          <cell r="I436">
            <v>3943.94149637691</v>
          </cell>
        </row>
        <row r="437">
          <cell r="H437">
            <v>26516.5042944956</v>
          </cell>
          <cell r="I437">
            <v>3894.1605444955649</v>
          </cell>
        </row>
        <row r="438">
          <cell r="H438">
            <v>26587.214972614256</v>
          </cell>
          <cell r="I438">
            <v>3844.0578526142199</v>
          </cell>
        </row>
        <row r="439">
          <cell r="H439">
            <v>26657.925650732912</v>
          </cell>
          <cell r="I439">
            <v>3793.633420732875</v>
          </cell>
        </row>
        <row r="440">
          <cell r="H440">
            <v>26728.636328851568</v>
          </cell>
          <cell r="I440">
            <v>3742.8872488515299</v>
          </cell>
        </row>
        <row r="441">
          <cell r="H441">
            <v>26799.347006970223</v>
          </cell>
          <cell r="I441">
            <v>3691.8193369701848</v>
          </cell>
        </row>
        <row r="442">
          <cell r="H442">
            <v>26870.057685088879</v>
          </cell>
          <cell r="I442">
            <v>3640.42968508884</v>
          </cell>
        </row>
        <row r="443">
          <cell r="H443">
            <v>26940.768363207535</v>
          </cell>
          <cell r="I443">
            <v>3588.7182932074952</v>
          </cell>
        </row>
        <row r="444">
          <cell r="H444">
            <v>27011.479041326191</v>
          </cell>
          <cell r="I444">
            <v>3536.6851613261501</v>
          </cell>
        </row>
        <row r="445">
          <cell r="H445">
            <v>27082.189719444847</v>
          </cell>
          <cell r="I445">
            <v>3484.3302894448052</v>
          </cell>
        </row>
        <row r="446">
          <cell r="H446">
            <v>27152.900397563502</v>
          </cell>
          <cell r="I446">
            <v>3431.6536775634604</v>
          </cell>
        </row>
        <row r="447">
          <cell r="H447">
            <v>27223.611075682158</v>
          </cell>
          <cell r="I447">
            <v>3378.6553256821153</v>
          </cell>
        </row>
        <row r="448">
          <cell r="H448">
            <v>27294.321753800814</v>
          </cell>
          <cell r="I448">
            <v>3325.3352338007703</v>
          </cell>
        </row>
        <row r="449">
          <cell r="H449">
            <v>27365.03243191947</v>
          </cell>
          <cell r="I449">
            <v>3271.6934019194255</v>
          </cell>
        </row>
        <row r="450">
          <cell r="H450">
            <v>27435.743110038125</v>
          </cell>
          <cell r="I450">
            <v>3217.7298300380803</v>
          </cell>
        </row>
        <row r="451">
          <cell r="H451">
            <v>27506.453788156781</v>
          </cell>
          <cell r="I451">
            <v>3163.4445181567353</v>
          </cell>
        </row>
        <row r="452">
          <cell r="H452">
            <v>27577.164466275437</v>
          </cell>
          <cell r="I452">
            <v>3108.8374662753904</v>
          </cell>
        </row>
        <row r="453">
          <cell r="H453">
            <v>27647.875144394093</v>
          </cell>
          <cell r="I453">
            <v>3053.9086743940456</v>
          </cell>
        </row>
        <row r="454">
          <cell r="H454">
            <v>27718.585822512749</v>
          </cell>
          <cell r="I454">
            <v>2998.6581425127006</v>
          </cell>
        </row>
        <row r="455">
          <cell r="H455">
            <v>27789.296500631404</v>
          </cell>
          <cell r="I455">
            <v>2943.0858706313556</v>
          </cell>
        </row>
        <row r="456">
          <cell r="H456">
            <v>27860.00717875006</v>
          </cell>
          <cell r="I456">
            <v>2887.1918587500109</v>
          </cell>
        </row>
        <row r="457">
          <cell r="H457">
            <v>27930.717856868716</v>
          </cell>
          <cell r="I457">
            <v>2830.9761068686657</v>
          </cell>
        </row>
        <row r="458">
          <cell r="H458">
            <v>28001.428534987372</v>
          </cell>
          <cell r="I458">
            <v>2774.4386149873208</v>
          </cell>
        </row>
        <row r="459">
          <cell r="H459">
            <v>28072.139213106027</v>
          </cell>
          <cell r="I459">
            <v>2717.5793831059759</v>
          </cell>
        </row>
        <row r="460">
          <cell r="H460">
            <v>28142.849891224683</v>
          </cell>
          <cell r="I460">
            <v>2660.3984112246308</v>
          </cell>
        </row>
        <row r="461">
          <cell r="H461">
            <v>28213.560569343339</v>
          </cell>
          <cell r="I461">
            <v>2602.8956993432857</v>
          </cell>
        </row>
        <row r="462">
          <cell r="H462">
            <v>28284.271247461995</v>
          </cell>
          <cell r="I462">
            <v>2545.0712474619409</v>
          </cell>
        </row>
        <row r="463">
          <cell r="H463">
            <v>28354.981925580651</v>
          </cell>
          <cell r="I463">
            <v>2486.9250555805961</v>
          </cell>
        </row>
        <row r="464">
          <cell r="H464">
            <v>28425.692603699306</v>
          </cell>
          <cell r="I464">
            <v>2428.457123699251</v>
          </cell>
        </row>
        <row r="465">
          <cell r="H465">
            <v>28496.403281817962</v>
          </cell>
          <cell r="I465">
            <v>2369.6674518179061</v>
          </cell>
        </row>
        <row r="466">
          <cell r="H466">
            <v>28567.113959936618</v>
          </cell>
          <cell r="I466">
            <v>2310.5560399365613</v>
          </cell>
        </row>
        <row r="467">
          <cell r="H467">
            <v>28637.824638055274</v>
          </cell>
          <cell r="I467">
            <v>2251.1228880552162</v>
          </cell>
        </row>
        <row r="468">
          <cell r="H468">
            <v>28708.535316173929</v>
          </cell>
          <cell r="I468">
            <v>2191.3679961738712</v>
          </cell>
        </row>
        <row r="469">
          <cell r="H469">
            <v>28779.245994292585</v>
          </cell>
          <cell r="I469">
            <v>2131.2913642925264</v>
          </cell>
        </row>
        <row r="470">
          <cell r="H470">
            <v>28849.956672411241</v>
          </cell>
          <cell r="I470">
            <v>2070.8929924111817</v>
          </cell>
        </row>
        <row r="471">
          <cell r="H471">
            <v>28920.667350529897</v>
          </cell>
          <cell r="I471">
            <v>2010.1728805298367</v>
          </cell>
        </row>
        <row r="472">
          <cell r="H472">
            <v>28991.378028648553</v>
          </cell>
          <cell r="I472">
            <v>1949.1310286484918</v>
          </cell>
        </row>
        <row r="473">
          <cell r="H473">
            <v>29062.088706767208</v>
          </cell>
          <cell r="I473">
            <v>1887.7674367671468</v>
          </cell>
        </row>
        <row r="474">
          <cell r="H474">
            <v>29132.799384885864</v>
          </cell>
          <cell r="I474">
            <v>1826.082104885802</v>
          </cell>
        </row>
        <row r="475">
          <cell r="H475">
            <v>29203.51006300452</v>
          </cell>
          <cell r="I475">
            <v>1764.0750330044571</v>
          </cell>
        </row>
        <row r="476">
          <cell r="H476">
            <v>29274.220741123176</v>
          </cell>
          <cell r="I476">
            <v>1701.7462211231123</v>
          </cell>
        </row>
        <row r="477">
          <cell r="H477">
            <v>29344.931419241831</v>
          </cell>
          <cell r="I477">
            <v>1639.0956692417674</v>
          </cell>
        </row>
        <row r="478">
          <cell r="H478">
            <v>29415.642097360487</v>
          </cell>
          <cell r="I478">
            <v>1576.1233773604224</v>
          </cell>
        </row>
        <row r="479">
          <cell r="H479">
            <v>29486.352775479143</v>
          </cell>
          <cell r="I479">
            <v>1512.8293454790776</v>
          </cell>
        </row>
        <row r="480">
          <cell r="H480">
            <v>29557.063453597799</v>
          </cell>
          <cell r="I480">
            <v>1449.2135735977326</v>
          </cell>
        </row>
        <row r="481">
          <cell r="H481">
            <v>29627.774131716455</v>
          </cell>
          <cell r="I481">
            <v>1385.2760617163879</v>
          </cell>
        </row>
        <row r="482">
          <cell r="H482">
            <v>29698.48480983511</v>
          </cell>
          <cell r="I482">
            <v>1321.016809835043</v>
          </cell>
        </row>
        <row r="483">
          <cell r="H483">
            <v>29769.195487953766</v>
          </cell>
          <cell r="I483">
            <v>1256.435817953698</v>
          </cell>
        </row>
        <row r="484">
          <cell r="H484">
            <v>29839.906166072422</v>
          </cell>
          <cell r="I484">
            <v>1191.5330860723532</v>
          </cell>
        </row>
        <row r="485">
          <cell r="H485">
            <v>29910.616844191078</v>
          </cell>
          <cell r="I485">
            <v>1126.3086141910082</v>
          </cell>
        </row>
        <row r="486">
          <cell r="H486">
            <v>29981.327522309733</v>
          </cell>
          <cell r="I486">
            <v>1060.7624023096632</v>
          </cell>
        </row>
        <row r="487">
          <cell r="H487">
            <v>30052.038200428389</v>
          </cell>
          <cell r="I487">
            <v>994.89445042831835</v>
          </cell>
        </row>
        <row r="488">
          <cell r="H488">
            <v>30122.748878547045</v>
          </cell>
          <cell r="I488">
            <v>928.70475854697338</v>
          </cell>
        </row>
        <row r="489">
          <cell r="H489">
            <v>30193.459556665701</v>
          </cell>
          <cell r="I489">
            <v>862.19332666562843</v>
          </cell>
        </row>
        <row r="490">
          <cell r="H490">
            <v>30264.170234784357</v>
          </cell>
          <cell r="I490">
            <v>795.36015478428351</v>
          </cell>
        </row>
        <row r="491">
          <cell r="H491">
            <v>30334.880912903012</v>
          </cell>
          <cell r="I491">
            <v>728.20524290293861</v>
          </cell>
        </row>
        <row r="492">
          <cell r="H492">
            <v>30405.591591021668</v>
          </cell>
          <cell r="I492">
            <v>660.72859102159362</v>
          </cell>
        </row>
        <row r="493">
          <cell r="H493">
            <v>30476.302269140324</v>
          </cell>
          <cell r="I493">
            <v>592.93019914024865</v>
          </cell>
        </row>
        <row r="494">
          <cell r="H494">
            <v>30547.01294725898</v>
          </cell>
          <cell r="I494">
            <v>524.8100672589037</v>
          </cell>
        </row>
        <row r="495">
          <cell r="H495">
            <v>30617.723625377635</v>
          </cell>
          <cell r="I495">
            <v>456.36819537755872</v>
          </cell>
        </row>
        <row r="496">
          <cell r="H496">
            <v>30688.434303496291</v>
          </cell>
          <cell r="I496">
            <v>387.60458349621376</v>
          </cell>
        </row>
        <row r="497">
          <cell r="H497">
            <v>30759.144981614947</v>
          </cell>
          <cell r="I497">
            <v>318.51923161486877</v>
          </cell>
        </row>
        <row r="498">
          <cell r="H498">
            <v>30829.855659733603</v>
          </cell>
          <cell r="I498">
            <v>249.1121397335238</v>
          </cell>
        </row>
        <row r="499">
          <cell r="H499">
            <v>30900.566337852259</v>
          </cell>
          <cell r="I499">
            <v>179.3833078521788</v>
          </cell>
        </row>
        <row r="500">
          <cell r="H500">
            <v>30971.277015970914</v>
          </cell>
          <cell r="I500">
            <v>109.33273597083381</v>
          </cell>
        </row>
        <row r="501">
          <cell r="H501">
            <v>31041.98769408957</v>
          </cell>
          <cell r="I501">
            <v>38.960424089488811</v>
          </cell>
        </row>
        <row r="502">
          <cell r="H502">
            <v>31080.957281117655</v>
          </cell>
          <cell r="I502">
            <v>0</v>
          </cell>
        </row>
      </sheetData>
      <sheetData sheetId="26">
        <row r="11">
          <cell r="L11">
            <v>0</v>
          </cell>
          <cell r="M11">
            <v>0</v>
          </cell>
        </row>
        <row r="12">
          <cell r="L12">
            <v>707.10678118654755</v>
          </cell>
          <cell r="M12">
            <v>691.01978118654756</v>
          </cell>
        </row>
        <row r="13">
          <cell r="L13">
            <v>1414.2135623730951</v>
          </cell>
          <cell r="M13">
            <v>1349.8655623730951</v>
          </cell>
        </row>
        <row r="14">
          <cell r="L14">
            <v>2121.3203435596429</v>
          </cell>
          <cell r="M14">
            <v>1976.5373435596425</v>
          </cell>
        </row>
        <row r="15">
          <cell r="L15">
            <v>2828.4271247461902</v>
          </cell>
          <cell r="M15">
            <v>2571.0351247461904</v>
          </cell>
        </row>
        <row r="16">
          <cell r="L16">
            <v>3535.533905932738</v>
          </cell>
          <cell r="M16">
            <v>3133.3589059327378</v>
          </cell>
        </row>
        <row r="17">
          <cell r="L17">
            <v>4242.6406871192858</v>
          </cell>
          <cell r="M17">
            <v>3663.5086871192852</v>
          </cell>
        </row>
        <row r="18">
          <cell r="L18">
            <v>4949.7474683058335</v>
          </cell>
          <cell r="M18">
            <v>4161.4844683058327</v>
          </cell>
        </row>
        <row r="19">
          <cell r="L19">
            <v>5656.8542494923813</v>
          </cell>
          <cell r="M19">
            <v>4627.2862494923802</v>
          </cell>
        </row>
        <row r="20">
          <cell r="L20">
            <v>6363.9610306789291</v>
          </cell>
          <cell r="M20">
            <v>5060.9140306789277</v>
          </cell>
        </row>
        <row r="21">
          <cell r="L21">
            <v>7071.0678118654769</v>
          </cell>
          <cell r="M21">
            <v>5462.3678118654752</v>
          </cell>
        </row>
        <row r="22">
          <cell r="L22">
            <v>7778.1745930520246</v>
          </cell>
          <cell r="M22">
            <v>5831.6475930520228</v>
          </cell>
        </row>
        <row r="23">
          <cell r="L23">
            <v>8485.2813742385715</v>
          </cell>
          <cell r="M23">
            <v>6168.7533742385704</v>
          </cell>
        </row>
        <row r="24">
          <cell r="L24">
            <v>9192.3881554251184</v>
          </cell>
          <cell r="M24">
            <v>6473.685155425118</v>
          </cell>
        </row>
        <row r="25">
          <cell r="L25">
            <v>9899.4949366116653</v>
          </cell>
          <cell r="M25">
            <v>6746.4429366116656</v>
          </cell>
        </row>
        <row r="26">
          <cell r="L26">
            <v>10606.601717798212</v>
          </cell>
          <cell r="M26">
            <v>6987.0267177982132</v>
          </cell>
        </row>
        <row r="27">
          <cell r="L27">
            <v>11313.708498984759</v>
          </cell>
          <cell r="M27">
            <v>7195.4364989847609</v>
          </cell>
        </row>
        <row r="28">
          <cell r="L28">
            <v>12020.815280171306</v>
          </cell>
          <cell r="M28">
            <v>7371.6722801713086</v>
          </cell>
        </row>
        <row r="29">
          <cell r="L29">
            <v>12727.922061357853</v>
          </cell>
          <cell r="M29">
            <v>7515.7340613578563</v>
          </cell>
        </row>
        <row r="30">
          <cell r="L30">
            <v>13435.0288425444</v>
          </cell>
          <cell r="M30">
            <v>7627.621842544404</v>
          </cell>
        </row>
        <row r="31">
          <cell r="L31">
            <v>14142.135623730946</v>
          </cell>
          <cell r="M31">
            <v>7707.3356237309517</v>
          </cell>
        </row>
        <row r="32">
          <cell r="L32">
            <v>14849.242404917493</v>
          </cell>
          <cell r="M32">
            <v>7754.8754049174995</v>
          </cell>
        </row>
        <row r="33">
          <cell r="L33">
            <v>15556.34918610404</v>
          </cell>
          <cell r="M33">
            <v>7770.2411861040473</v>
          </cell>
        </row>
        <row r="34">
          <cell r="L34">
            <v>16263.455967290587</v>
          </cell>
          <cell r="M34">
            <v>7753.4329672905951</v>
          </cell>
        </row>
        <row r="35">
          <cell r="L35">
            <v>16970.562748477136</v>
          </cell>
          <cell r="M35">
            <v>7704.450748477143</v>
          </cell>
        </row>
        <row r="36">
          <cell r="L36">
            <v>17677.669529663683</v>
          </cell>
          <cell r="M36">
            <v>7623.2945296636908</v>
          </cell>
          <cell r="S36">
            <v>0</v>
          </cell>
          <cell r="T36">
            <v>0</v>
          </cell>
        </row>
        <row r="37">
          <cell r="L37">
            <v>18384.776310850229</v>
          </cell>
          <cell r="M37">
            <v>7509.9643108502387</v>
          </cell>
          <cell r="S37">
            <v>3108.0997078386272</v>
          </cell>
          <cell r="T37">
            <v>2797.2897370547639</v>
          </cell>
        </row>
        <row r="38">
          <cell r="L38">
            <v>19091.883092036776</v>
          </cell>
          <cell r="M38">
            <v>7364.4600920367857</v>
          </cell>
          <cell r="S38">
            <v>6216.1994156772544</v>
          </cell>
          <cell r="T38">
            <v>4972.9595325418031</v>
          </cell>
        </row>
        <row r="39">
          <cell r="L39">
            <v>19798.989873223323</v>
          </cell>
          <cell r="M39">
            <v>7186.7818732233327</v>
          </cell>
          <cell r="S39">
            <v>9324.2991235158806</v>
          </cell>
          <cell r="T39">
            <v>6527.0093864611154</v>
          </cell>
        </row>
        <row r="40">
          <cell r="L40">
            <v>20506.09665440987</v>
          </cell>
          <cell r="M40">
            <v>6976.9296544098797</v>
          </cell>
          <cell r="S40">
            <v>12432.398831354509</v>
          </cell>
          <cell r="T40">
            <v>7459.4392988127047</v>
          </cell>
        </row>
        <row r="41">
          <cell r="L41">
            <v>21213.203435596417</v>
          </cell>
          <cell r="M41">
            <v>6734.9034355964268</v>
          </cell>
          <cell r="S41">
            <v>15540.498539193133</v>
          </cell>
          <cell r="T41">
            <v>7770.2492695965675</v>
          </cell>
        </row>
        <row r="42">
          <cell r="L42">
            <v>21920.310216782964</v>
          </cell>
          <cell r="M42">
            <v>6460.7032167829739</v>
          </cell>
          <cell r="S42">
            <v>18648.598247031761</v>
          </cell>
          <cell r="T42">
            <v>7459.4392988127056</v>
          </cell>
        </row>
        <row r="43">
          <cell r="L43">
            <v>22627.416997969511</v>
          </cell>
          <cell r="M43">
            <v>6154.328997969521</v>
          </cell>
          <cell r="S43">
            <v>21756.697954870386</v>
          </cell>
          <cell r="T43">
            <v>6527.0093864611172</v>
          </cell>
        </row>
        <row r="44">
          <cell r="L44">
            <v>23334.523779156058</v>
          </cell>
          <cell r="M44">
            <v>5815.7807791560681</v>
          </cell>
          <cell r="S44">
            <v>24864.79766270901</v>
          </cell>
          <cell r="T44">
            <v>4972.9595325418049</v>
          </cell>
        </row>
        <row r="45">
          <cell r="L45">
            <v>24041.630560342604</v>
          </cell>
          <cell r="M45">
            <v>5445.0585603426152</v>
          </cell>
          <cell r="S45">
            <v>27972.897370547638</v>
          </cell>
          <cell r="T45">
            <v>2797.2897370547689</v>
          </cell>
        </row>
        <row r="46">
          <cell r="L46">
            <v>24748.737341529151</v>
          </cell>
          <cell r="M46">
            <v>5042.1623415291624</v>
          </cell>
          <cell r="S46">
            <v>31080.997078386263</v>
          </cell>
          <cell r="T46">
            <v>1.0913936421275139E-11</v>
          </cell>
        </row>
        <row r="47">
          <cell r="L47">
            <v>25455.844122715698</v>
          </cell>
          <cell r="M47">
            <v>4607.0921227157096</v>
          </cell>
        </row>
        <row r="48">
          <cell r="L48">
            <v>26162.950903902245</v>
          </cell>
          <cell r="M48">
            <v>4139.8479039022568</v>
          </cell>
        </row>
        <row r="49">
          <cell r="L49">
            <v>26870.057685088792</v>
          </cell>
          <cell r="M49">
            <v>3640.429685088804</v>
          </cell>
        </row>
        <row r="50">
          <cell r="L50">
            <v>27577.164466275339</v>
          </cell>
          <cell r="M50">
            <v>3108.8374662753513</v>
          </cell>
        </row>
        <row r="51">
          <cell r="L51">
            <v>28284.271247461886</v>
          </cell>
          <cell r="M51">
            <v>2545.0712474618986</v>
          </cell>
        </row>
        <row r="52">
          <cell r="L52">
            <v>28991.378028648433</v>
          </cell>
          <cell r="M52">
            <v>1949.1310286484459</v>
          </cell>
        </row>
        <row r="53">
          <cell r="L53">
            <v>29698.484809834979</v>
          </cell>
          <cell r="M53">
            <v>1321.016809834993</v>
          </cell>
        </row>
        <row r="54">
          <cell r="L54">
            <v>30405.591591021526</v>
          </cell>
          <cell r="M54">
            <v>660.72859102154018</v>
          </cell>
        </row>
        <row r="55">
          <cell r="L55">
            <v>31080.293624636775</v>
          </cell>
          <cell r="M55">
            <v>0</v>
          </cell>
        </row>
        <row r="62">
          <cell r="L62">
            <v>0</v>
          </cell>
          <cell r="M62">
            <v>0</v>
          </cell>
        </row>
        <row r="63">
          <cell r="L63">
            <v>70.710678118654755</v>
          </cell>
          <cell r="M63">
            <v>70.549808118654752</v>
          </cell>
        </row>
        <row r="64">
          <cell r="L64">
            <v>141.42135623730951</v>
          </cell>
          <cell r="M64">
            <v>140.77787623730953</v>
          </cell>
        </row>
        <row r="65">
          <cell r="L65">
            <v>212.13203435596427</v>
          </cell>
          <cell r="M65">
            <v>210.68420435596431</v>
          </cell>
        </row>
        <row r="66">
          <cell r="L66">
            <v>282.84271247461902</v>
          </cell>
          <cell r="M66">
            <v>280.26879247461909</v>
          </cell>
        </row>
        <row r="67">
          <cell r="L67">
            <v>353.55339059327378</v>
          </cell>
          <cell r="M67">
            <v>349.53164059327389</v>
          </cell>
        </row>
        <row r="68">
          <cell r="L68">
            <v>424.26406871192853</v>
          </cell>
          <cell r="M68">
            <v>418.47274871192866</v>
          </cell>
        </row>
        <row r="69">
          <cell r="L69">
            <v>494.97474683058329</v>
          </cell>
          <cell r="M69">
            <v>487.09211683058345</v>
          </cell>
        </row>
        <row r="70">
          <cell r="L70">
            <v>565.68542494923804</v>
          </cell>
          <cell r="M70">
            <v>555.38974494923821</v>
          </cell>
        </row>
        <row r="71">
          <cell r="L71">
            <v>636.3961030678928</v>
          </cell>
          <cell r="M71">
            <v>623.36563306789299</v>
          </cell>
        </row>
        <row r="72">
          <cell r="L72">
            <v>707.10678118654755</v>
          </cell>
          <cell r="M72">
            <v>691.01978118654779</v>
          </cell>
        </row>
        <row r="73">
          <cell r="L73">
            <v>777.81745930520231</v>
          </cell>
          <cell r="M73">
            <v>758.3521893052025</v>
          </cell>
        </row>
        <row r="74">
          <cell r="L74">
            <v>848.52813742385706</v>
          </cell>
          <cell r="M74">
            <v>825.36285742385724</v>
          </cell>
        </row>
        <row r="75">
          <cell r="L75">
            <v>919.23881554251182</v>
          </cell>
          <cell r="M75">
            <v>892.05178554251199</v>
          </cell>
        </row>
        <row r="76">
          <cell r="L76">
            <v>989.94949366116657</v>
          </cell>
          <cell r="M76">
            <v>958.41897366116677</v>
          </cell>
        </row>
        <row r="77">
          <cell r="L77">
            <v>1060.6601717798212</v>
          </cell>
          <cell r="M77">
            <v>1024.4644217798216</v>
          </cell>
        </row>
        <row r="78">
          <cell r="L78">
            <v>1131.3708498984759</v>
          </cell>
          <cell r="M78">
            <v>1090.1881298984763</v>
          </cell>
        </row>
        <row r="79">
          <cell r="L79">
            <v>1202.0815280171305</v>
          </cell>
          <cell r="M79">
            <v>1155.5900980171311</v>
          </cell>
        </row>
        <row r="80">
          <cell r="L80">
            <v>1272.7922061357851</v>
          </cell>
          <cell r="M80">
            <v>1220.6703261357859</v>
          </cell>
        </row>
        <row r="81">
          <cell r="L81">
            <v>1343.5028842544398</v>
          </cell>
          <cell r="M81">
            <v>1285.4288142544406</v>
          </cell>
        </row>
        <row r="82">
          <cell r="L82">
            <v>1414.2135623730944</v>
          </cell>
          <cell r="M82">
            <v>1349.8655623730954</v>
          </cell>
        </row>
        <row r="83">
          <cell r="L83">
            <v>1484.9242404917491</v>
          </cell>
          <cell r="M83">
            <v>1413.9805704917501</v>
          </cell>
        </row>
        <row r="84">
          <cell r="L84">
            <v>1555.6349186104037</v>
          </cell>
          <cell r="M84">
            <v>1477.7738386104049</v>
          </cell>
        </row>
        <row r="85">
          <cell r="L85">
            <v>1626.3455967290583</v>
          </cell>
          <cell r="M85">
            <v>1541.2453667290597</v>
          </cell>
        </row>
        <row r="86">
          <cell r="L86">
            <v>1697.0562748477132</v>
          </cell>
          <cell r="M86">
            <v>1604.3951548477144</v>
          </cell>
        </row>
        <row r="87">
          <cell r="L87">
            <v>1767.7669529663681</v>
          </cell>
          <cell r="M87">
            <v>1667.2232029663692</v>
          </cell>
        </row>
        <row r="88">
          <cell r="L88">
            <v>1838.4776310850229</v>
          </cell>
          <cell r="M88">
            <v>1729.7295110850239</v>
          </cell>
        </row>
        <row r="89">
          <cell r="L89">
            <v>1909.1883092036778</v>
          </cell>
          <cell r="M89">
            <v>1791.9140792036787</v>
          </cell>
        </row>
        <row r="90">
          <cell r="L90">
            <v>1979.8989873223327</v>
          </cell>
          <cell r="M90">
            <v>1853.7769073223335</v>
          </cell>
        </row>
        <row r="91">
          <cell r="L91">
            <v>2050.6096654409876</v>
          </cell>
          <cell r="M91">
            <v>1915.3179954409882</v>
          </cell>
        </row>
        <row r="92">
          <cell r="L92">
            <v>2121.3203435596424</v>
          </cell>
          <cell r="M92">
            <v>1976.537343559643</v>
          </cell>
        </row>
        <row r="93">
          <cell r="L93">
            <v>2192.0310216782973</v>
          </cell>
          <cell r="M93">
            <v>2037.4349516782977</v>
          </cell>
        </row>
        <row r="94">
          <cell r="L94">
            <v>2262.7416997969522</v>
          </cell>
          <cell r="M94">
            <v>2098.0108197969525</v>
          </cell>
        </row>
        <row r="95">
          <cell r="L95">
            <v>2333.452377915607</v>
          </cell>
          <cell r="M95">
            <v>2158.2649479156075</v>
          </cell>
        </row>
        <row r="96">
          <cell r="L96">
            <v>2404.1630560342619</v>
          </cell>
          <cell r="M96">
            <v>2218.1973360342622</v>
          </cell>
        </row>
        <row r="97">
          <cell r="L97">
            <v>2474.8737341529168</v>
          </cell>
          <cell r="M97">
            <v>2277.807984152917</v>
          </cell>
        </row>
        <row r="98">
          <cell r="L98">
            <v>2545.5844122715716</v>
          </cell>
          <cell r="M98">
            <v>2337.096892271572</v>
          </cell>
        </row>
        <row r="99">
          <cell r="L99">
            <v>2616.2950903902265</v>
          </cell>
          <cell r="M99">
            <v>2396.0640603902266</v>
          </cell>
        </row>
        <row r="100">
          <cell r="L100">
            <v>2687.0057685088814</v>
          </cell>
          <cell r="M100">
            <v>2454.7094885088813</v>
          </cell>
        </row>
        <row r="101">
          <cell r="L101">
            <v>2757.7164466275362</v>
          </cell>
          <cell r="M101">
            <v>2513.0331766275362</v>
          </cell>
        </row>
        <row r="102">
          <cell r="L102">
            <v>2828.4271247461911</v>
          </cell>
          <cell r="M102">
            <v>2571.0351247461908</v>
          </cell>
        </row>
        <row r="103">
          <cell r="L103">
            <v>2899.137802864846</v>
          </cell>
          <cell r="M103">
            <v>2628.7153328648455</v>
          </cell>
        </row>
        <row r="104">
          <cell r="L104">
            <v>2969.8484809835008</v>
          </cell>
          <cell r="M104">
            <v>2686.0738009835004</v>
          </cell>
        </row>
        <row r="105">
          <cell r="L105">
            <v>3040.5591591021557</v>
          </cell>
          <cell r="M105">
            <v>2743.1105291021554</v>
          </cell>
        </row>
        <row r="106">
          <cell r="L106">
            <v>3111.2698372208106</v>
          </cell>
          <cell r="M106">
            <v>2799.8255172208101</v>
          </cell>
        </row>
        <row r="107">
          <cell r="L107">
            <v>3181.9805153394655</v>
          </cell>
          <cell r="M107">
            <v>2856.2187653394649</v>
          </cell>
        </row>
        <row r="108">
          <cell r="L108">
            <v>3252.6911934581203</v>
          </cell>
          <cell r="M108">
            <v>2912.2902734581198</v>
          </cell>
        </row>
        <row r="109">
          <cell r="L109">
            <v>3323.4018715767752</v>
          </cell>
          <cell r="M109">
            <v>2968.0400415767745</v>
          </cell>
        </row>
        <row r="110">
          <cell r="L110">
            <v>3394.1125496954301</v>
          </cell>
          <cell r="M110">
            <v>3023.4680696954292</v>
          </cell>
        </row>
        <row r="111">
          <cell r="L111">
            <v>3464.8232278140849</v>
          </cell>
          <cell r="M111">
            <v>3078.5743578140841</v>
          </cell>
        </row>
        <row r="112">
          <cell r="L112">
            <v>3535.5339059327398</v>
          </cell>
          <cell r="M112">
            <v>3133.3589059327387</v>
          </cell>
        </row>
        <row r="113">
          <cell r="L113">
            <v>3606.2445840513947</v>
          </cell>
          <cell r="M113">
            <v>3187.8217140513934</v>
          </cell>
        </row>
        <row r="114">
          <cell r="L114">
            <v>3676.9552621700495</v>
          </cell>
          <cell r="M114">
            <v>3241.9627821700483</v>
          </cell>
        </row>
        <row r="115">
          <cell r="L115">
            <v>3747.6659402887044</v>
          </cell>
          <cell r="M115">
            <v>3295.7821102887033</v>
          </cell>
        </row>
        <row r="116">
          <cell r="L116">
            <v>3818.3766184073593</v>
          </cell>
          <cell r="M116">
            <v>3349.279698407358</v>
          </cell>
        </row>
        <row r="117">
          <cell r="L117">
            <v>3889.0872965260141</v>
          </cell>
          <cell r="M117">
            <v>3402.4555465260128</v>
          </cell>
        </row>
        <row r="118">
          <cell r="L118">
            <v>3959.797974644669</v>
          </cell>
          <cell r="M118">
            <v>3455.3096546446677</v>
          </cell>
        </row>
        <row r="119">
          <cell r="L119">
            <v>4030.5086527633239</v>
          </cell>
          <cell r="M119">
            <v>3507.8420227633223</v>
          </cell>
        </row>
        <row r="120">
          <cell r="L120">
            <v>4101.2193308819787</v>
          </cell>
          <cell r="M120">
            <v>3560.0526508819771</v>
          </cell>
        </row>
        <row r="121">
          <cell r="L121">
            <v>4171.9300090006336</v>
          </cell>
          <cell r="M121">
            <v>3611.941539000632</v>
          </cell>
        </row>
        <row r="122">
          <cell r="L122">
            <v>4242.6406871192885</v>
          </cell>
          <cell r="M122">
            <v>3663.5086871192866</v>
          </cell>
        </row>
        <row r="123">
          <cell r="L123">
            <v>4313.3513652379434</v>
          </cell>
          <cell r="M123">
            <v>3714.7540952379413</v>
          </cell>
        </row>
        <row r="124">
          <cell r="L124">
            <v>4384.0620433565982</v>
          </cell>
          <cell r="M124">
            <v>3765.6777633565962</v>
          </cell>
        </row>
        <row r="125">
          <cell r="L125">
            <v>4454.7727214752531</v>
          </cell>
          <cell r="M125">
            <v>3816.2796914752512</v>
          </cell>
        </row>
        <row r="126">
          <cell r="L126">
            <v>4525.483399593908</v>
          </cell>
          <cell r="M126">
            <v>3866.5598795939059</v>
          </cell>
        </row>
        <row r="127">
          <cell r="L127">
            <v>4596.1940777125628</v>
          </cell>
          <cell r="M127">
            <v>3916.5183277125607</v>
          </cell>
        </row>
        <row r="128">
          <cell r="L128">
            <v>4666.9047558312177</v>
          </cell>
          <cell r="M128">
            <v>3966.1550358312156</v>
          </cell>
        </row>
        <row r="129">
          <cell r="L129">
            <v>4737.6154339498726</v>
          </cell>
          <cell r="M129">
            <v>4015.4700039498703</v>
          </cell>
        </row>
        <row r="130">
          <cell r="L130">
            <v>4808.3261120685274</v>
          </cell>
          <cell r="M130">
            <v>4064.463232068525</v>
          </cell>
        </row>
        <row r="131">
          <cell r="L131">
            <v>4879.0367901871823</v>
          </cell>
          <cell r="M131">
            <v>4113.1347201871795</v>
          </cell>
        </row>
        <row r="132">
          <cell r="L132">
            <v>4949.7474683058372</v>
          </cell>
          <cell r="M132">
            <v>4161.4844683058345</v>
          </cell>
        </row>
        <row r="133">
          <cell r="L133">
            <v>5020.458146424492</v>
          </cell>
          <cell r="M133">
            <v>4209.5124764244893</v>
          </cell>
        </row>
        <row r="134">
          <cell r="L134">
            <v>5091.1688245431469</v>
          </cell>
          <cell r="M134">
            <v>4257.2187445431437</v>
          </cell>
        </row>
        <row r="135">
          <cell r="L135">
            <v>5161.8795026618018</v>
          </cell>
          <cell r="M135">
            <v>4304.6032726617987</v>
          </cell>
        </row>
        <row r="136">
          <cell r="L136">
            <v>5232.5901807804566</v>
          </cell>
          <cell r="M136">
            <v>4351.6660607804533</v>
          </cell>
        </row>
        <row r="137">
          <cell r="L137">
            <v>5303.3008588991115</v>
          </cell>
          <cell r="M137">
            <v>4398.4071088991077</v>
          </cell>
        </row>
        <row r="138">
          <cell r="L138">
            <v>5374.0115370177664</v>
          </cell>
          <cell r="M138">
            <v>4444.8264170177627</v>
          </cell>
        </row>
        <row r="139">
          <cell r="L139">
            <v>5444.7222151364213</v>
          </cell>
          <cell r="M139">
            <v>4490.9239851364173</v>
          </cell>
        </row>
        <row r="140">
          <cell r="L140">
            <v>5515.4328932550761</v>
          </cell>
          <cell r="M140">
            <v>4536.6998132550725</v>
          </cell>
        </row>
        <row r="141">
          <cell r="L141">
            <v>5586.143571373731</v>
          </cell>
          <cell r="M141">
            <v>4582.1539013737274</v>
          </cell>
        </row>
        <row r="142">
          <cell r="L142">
            <v>5656.8542494923859</v>
          </cell>
          <cell r="M142">
            <v>4627.286249492382</v>
          </cell>
        </row>
        <row r="143">
          <cell r="L143">
            <v>5727.5649276110407</v>
          </cell>
          <cell r="M143">
            <v>4672.0968576110372</v>
          </cell>
        </row>
        <row r="144">
          <cell r="L144">
            <v>5798.2756057296956</v>
          </cell>
          <cell r="M144">
            <v>4716.5857257296921</v>
          </cell>
        </row>
        <row r="145">
          <cell r="L145">
            <v>5868.9862838483505</v>
          </cell>
          <cell r="M145">
            <v>4760.7528538483466</v>
          </cell>
        </row>
        <row r="146">
          <cell r="L146">
            <v>5939.6969619670053</v>
          </cell>
          <cell r="M146">
            <v>4804.5982419670017</v>
          </cell>
        </row>
        <row r="147">
          <cell r="L147">
            <v>6010.4076400856602</v>
          </cell>
          <cell r="M147">
            <v>4848.1218900856566</v>
          </cell>
        </row>
        <row r="148">
          <cell r="L148">
            <v>6081.1183182043151</v>
          </cell>
          <cell r="M148">
            <v>4891.3237982043111</v>
          </cell>
        </row>
        <row r="149">
          <cell r="L149">
            <v>6151.8289963229699</v>
          </cell>
          <cell r="M149">
            <v>4934.2039663229662</v>
          </cell>
        </row>
        <row r="150">
          <cell r="L150">
            <v>6222.5396744416248</v>
          </cell>
          <cell r="M150">
            <v>4976.7623944416209</v>
          </cell>
        </row>
        <row r="151">
          <cell r="L151">
            <v>6293.2503525602797</v>
          </cell>
          <cell r="M151">
            <v>5018.9990825602754</v>
          </cell>
        </row>
        <row r="152">
          <cell r="L152">
            <v>6363.9610306789345</v>
          </cell>
          <cell r="M152">
            <v>5060.9140306789304</v>
          </cell>
        </row>
        <row r="153">
          <cell r="L153">
            <v>6434.6717087975894</v>
          </cell>
          <cell r="M153">
            <v>5102.5072387975852</v>
          </cell>
        </row>
        <row r="154">
          <cell r="L154">
            <v>6505.3823869162443</v>
          </cell>
          <cell r="M154">
            <v>5143.7787069162396</v>
          </cell>
        </row>
        <row r="155">
          <cell r="L155">
            <v>6576.0930650348992</v>
          </cell>
          <cell r="M155">
            <v>5184.7284350348946</v>
          </cell>
        </row>
        <row r="156">
          <cell r="L156">
            <v>6646.803743153554</v>
          </cell>
          <cell r="M156">
            <v>5225.3564231535493</v>
          </cell>
        </row>
        <row r="157">
          <cell r="L157">
            <v>6717.5144212722089</v>
          </cell>
          <cell r="M157">
            <v>5265.6626712722036</v>
          </cell>
        </row>
        <row r="158">
          <cell r="L158">
            <v>6788.2250993908638</v>
          </cell>
          <cell r="M158">
            <v>5305.6471793908586</v>
          </cell>
        </row>
        <row r="159">
          <cell r="L159">
            <v>6858.9357775095186</v>
          </cell>
          <cell r="M159">
            <v>5345.3099475095132</v>
          </cell>
        </row>
        <row r="160">
          <cell r="L160">
            <v>6929.6464556281735</v>
          </cell>
          <cell r="M160">
            <v>5384.6509756281685</v>
          </cell>
        </row>
        <row r="161">
          <cell r="L161">
            <v>7000.3571337468284</v>
          </cell>
          <cell r="M161">
            <v>5423.6702637468234</v>
          </cell>
        </row>
        <row r="162">
          <cell r="L162">
            <v>7071.0678118654832</v>
          </cell>
          <cell r="M162">
            <v>5462.367811865478</v>
          </cell>
        </row>
        <row r="163">
          <cell r="L163">
            <v>7141.7784899841381</v>
          </cell>
          <cell r="M163">
            <v>5500.7436199841331</v>
          </cell>
        </row>
        <row r="164">
          <cell r="L164">
            <v>7212.489168102793</v>
          </cell>
          <cell r="M164">
            <v>5538.797688102788</v>
          </cell>
        </row>
        <row r="165">
          <cell r="L165">
            <v>7283.1998462214478</v>
          </cell>
          <cell r="M165">
            <v>5576.5300162214426</v>
          </cell>
        </row>
        <row r="166">
          <cell r="L166">
            <v>7353.9105243401027</v>
          </cell>
          <cell r="M166">
            <v>5613.9406043400977</v>
          </cell>
        </row>
        <row r="167">
          <cell r="L167">
            <v>7424.6212024587576</v>
          </cell>
          <cell r="M167">
            <v>5651.0294524587525</v>
          </cell>
        </row>
        <row r="168">
          <cell r="L168">
            <v>7495.3318805774124</v>
          </cell>
          <cell r="M168">
            <v>5687.796560577407</v>
          </cell>
        </row>
        <row r="169">
          <cell r="L169">
            <v>7566.0425586960673</v>
          </cell>
          <cell r="M169">
            <v>5724.2419286960621</v>
          </cell>
        </row>
        <row r="170">
          <cell r="L170">
            <v>7636.7532368147222</v>
          </cell>
          <cell r="M170">
            <v>5760.3655568147169</v>
          </cell>
        </row>
        <row r="171">
          <cell r="L171">
            <v>7707.4639149333771</v>
          </cell>
          <cell r="M171">
            <v>5796.1674449333714</v>
          </cell>
        </row>
        <row r="172">
          <cell r="L172">
            <v>7778.1745930520319</v>
          </cell>
          <cell r="M172">
            <v>5831.6475930520264</v>
          </cell>
        </row>
        <row r="173">
          <cell r="L173">
            <v>7848.8852711706868</v>
          </cell>
          <cell r="M173">
            <v>5866.8060011706812</v>
          </cell>
        </row>
        <row r="174">
          <cell r="L174">
            <v>7919.5959492893417</v>
          </cell>
          <cell r="M174">
            <v>5901.6426692893356</v>
          </cell>
        </row>
        <row r="175">
          <cell r="L175">
            <v>7990.3066274079965</v>
          </cell>
          <cell r="M175">
            <v>5936.1575974079906</v>
          </cell>
        </row>
        <row r="176">
          <cell r="L176">
            <v>8061.0173055266514</v>
          </cell>
          <cell r="M176">
            <v>5970.3507855266453</v>
          </cell>
        </row>
        <row r="177">
          <cell r="L177">
            <v>8131.7279836453063</v>
          </cell>
          <cell r="M177">
            <v>6004.2222336452996</v>
          </cell>
        </row>
        <row r="178">
          <cell r="L178">
            <v>8202.4386617639611</v>
          </cell>
          <cell r="M178">
            <v>6037.7719417639546</v>
          </cell>
        </row>
        <row r="179">
          <cell r="L179">
            <v>8273.1493398826151</v>
          </cell>
          <cell r="M179">
            <v>6070.9999098826092</v>
          </cell>
        </row>
        <row r="180">
          <cell r="L180">
            <v>8343.8600180012691</v>
          </cell>
          <cell r="M180">
            <v>6103.9061380012645</v>
          </cell>
        </row>
        <row r="181">
          <cell r="L181">
            <v>8414.570696119923</v>
          </cell>
          <cell r="M181">
            <v>6136.4906261199194</v>
          </cell>
        </row>
        <row r="182">
          <cell r="L182">
            <v>8485.281374238577</v>
          </cell>
          <cell r="M182">
            <v>6168.753374238574</v>
          </cell>
        </row>
        <row r="183">
          <cell r="L183">
            <v>8555.9920523572309</v>
          </cell>
          <cell r="M183">
            <v>6200.6943823572292</v>
          </cell>
        </row>
        <row r="184">
          <cell r="L184">
            <v>8626.7027304758849</v>
          </cell>
          <cell r="M184">
            <v>6232.3136504758841</v>
          </cell>
        </row>
        <row r="185">
          <cell r="L185">
            <v>8697.4134085945389</v>
          </cell>
          <cell r="M185">
            <v>6263.6111785945386</v>
          </cell>
        </row>
        <row r="186">
          <cell r="L186">
            <v>8768.1240867131928</v>
          </cell>
          <cell r="M186">
            <v>6294.5869667131938</v>
          </cell>
        </row>
        <row r="187">
          <cell r="L187">
            <v>8838.8347648318468</v>
          </cell>
          <cell r="M187">
            <v>6325.2410148318486</v>
          </cell>
        </row>
        <row r="188">
          <cell r="L188">
            <v>8909.5454429505007</v>
          </cell>
          <cell r="M188">
            <v>6355.5733229505031</v>
          </cell>
        </row>
        <row r="189">
          <cell r="L189">
            <v>8980.2561210691547</v>
          </cell>
          <cell r="M189">
            <v>6385.5838910691582</v>
          </cell>
        </row>
        <row r="190">
          <cell r="L190">
            <v>9050.9667991878086</v>
          </cell>
          <cell r="M190">
            <v>6415.272719187813</v>
          </cell>
        </row>
        <row r="191">
          <cell r="L191">
            <v>9121.6774773064626</v>
          </cell>
          <cell r="M191">
            <v>6444.6398073064674</v>
          </cell>
        </row>
        <row r="192">
          <cell r="L192">
            <v>9192.3881554251166</v>
          </cell>
          <cell r="M192">
            <v>6473.6851554251225</v>
          </cell>
        </row>
        <row r="193">
          <cell r="L193">
            <v>9263.0988335437705</v>
          </cell>
          <cell r="M193">
            <v>6502.4087635437772</v>
          </cell>
        </row>
        <row r="194">
          <cell r="L194">
            <v>9333.8095116624245</v>
          </cell>
          <cell r="M194">
            <v>6530.8106316624317</v>
          </cell>
        </row>
        <row r="195">
          <cell r="L195">
            <v>9404.5201897810784</v>
          </cell>
          <cell r="M195">
            <v>6558.8907597810867</v>
          </cell>
        </row>
        <row r="196">
          <cell r="L196">
            <v>9475.2308678997324</v>
          </cell>
          <cell r="M196">
            <v>6586.6491478997414</v>
          </cell>
        </row>
        <row r="197">
          <cell r="L197">
            <v>9545.9415460183864</v>
          </cell>
          <cell r="M197">
            <v>6614.0857960183957</v>
          </cell>
        </row>
        <row r="198">
          <cell r="L198">
            <v>9616.6522241370403</v>
          </cell>
          <cell r="M198">
            <v>6641.2007041370507</v>
          </cell>
        </row>
        <row r="199">
          <cell r="L199">
            <v>9687.3629022556943</v>
          </cell>
          <cell r="M199">
            <v>6667.9938722557054</v>
          </cell>
        </row>
        <row r="200">
          <cell r="L200">
            <v>9758.0735803743482</v>
          </cell>
          <cell r="M200">
            <v>6694.4653003743606</v>
          </cell>
        </row>
        <row r="201">
          <cell r="L201">
            <v>9828.7842584930022</v>
          </cell>
          <cell r="M201">
            <v>6720.6149884930155</v>
          </cell>
        </row>
        <row r="202">
          <cell r="L202">
            <v>9899.4949366116562</v>
          </cell>
          <cell r="M202">
            <v>6746.4429366116701</v>
          </cell>
        </row>
        <row r="203">
          <cell r="L203">
            <v>9970.2056147303101</v>
          </cell>
          <cell r="M203">
            <v>6771.9491447303253</v>
          </cell>
        </row>
        <row r="204">
          <cell r="L204">
            <v>10040.916292848964</v>
          </cell>
          <cell r="M204">
            <v>6797.1336128489802</v>
          </cell>
        </row>
        <row r="205">
          <cell r="L205">
            <v>10111.626970967618</v>
          </cell>
          <cell r="M205">
            <v>6821.9963409676348</v>
          </cell>
        </row>
        <row r="206">
          <cell r="L206">
            <v>10182.337649086272</v>
          </cell>
          <cell r="M206">
            <v>6846.5373290862899</v>
          </cell>
        </row>
        <row r="207">
          <cell r="L207">
            <v>10253.048327204926</v>
          </cell>
          <cell r="M207">
            <v>6870.7565772049447</v>
          </cell>
        </row>
        <row r="208">
          <cell r="L208">
            <v>10323.75900532358</v>
          </cell>
          <cell r="M208">
            <v>6894.6540853235992</v>
          </cell>
        </row>
        <row r="209">
          <cell r="L209">
            <v>10394.469683442234</v>
          </cell>
          <cell r="M209">
            <v>6918.2298534422544</v>
          </cell>
        </row>
        <row r="210">
          <cell r="L210">
            <v>10465.180361560888</v>
          </cell>
          <cell r="M210">
            <v>6941.4838815609091</v>
          </cell>
        </row>
        <row r="211">
          <cell r="L211">
            <v>10535.891039679542</v>
          </cell>
          <cell r="M211">
            <v>6964.4161696795636</v>
          </cell>
        </row>
        <row r="212">
          <cell r="L212">
            <v>10606.601717798196</v>
          </cell>
          <cell r="M212">
            <v>6987.0267177982187</v>
          </cell>
        </row>
        <row r="213">
          <cell r="L213">
            <v>10677.31239591685</v>
          </cell>
          <cell r="M213">
            <v>7009.3155259168734</v>
          </cell>
        </row>
        <row r="214">
          <cell r="L214">
            <v>10748.023074035504</v>
          </cell>
          <cell r="M214">
            <v>7031.2825940355278</v>
          </cell>
        </row>
        <row r="215">
          <cell r="L215">
            <v>10818.733752154158</v>
          </cell>
          <cell r="M215">
            <v>7052.9279221541829</v>
          </cell>
        </row>
        <row r="216">
          <cell r="L216">
            <v>10889.444430272812</v>
          </cell>
          <cell r="M216">
            <v>7074.2515102728375</v>
          </cell>
        </row>
        <row r="217">
          <cell r="L217">
            <v>10960.155108391466</v>
          </cell>
          <cell r="M217">
            <v>7095.2533583914919</v>
          </cell>
        </row>
        <row r="218">
          <cell r="L218">
            <v>11030.86578651012</v>
          </cell>
          <cell r="M218">
            <v>7115.9334665101469</v>
          </cell>
        </row>
        <row r="219">
          <cell r="L219">
            <v>11101.576464628773</v>
          </cell>
          <cell r="M219">
            <v>7136.2918346288016</v>
          </cell>
        </row>
        <row r="220">
          <cell r="L220">
            <v>11172.287142747427</v>
          </cell>
          <cell r="M220">
            <v>7156.3284627474568</v>
          </cell>
        </row>
        <row r="221">
          <cell r="L221">
            <v>11242.997820866081</v>
          </cell>
          <cell r="M221">
            <v>7176.0433508661117</v>
          </cell>
        </row>
        <row r="222">
          <cell r="L222">
            <v>11313.708498984735</v>
          </cell>
          <cell r="M222">
            <v>7195.4364989847663</v>
          </cell>
        </row>
        <row r="223">
          <cell r="L223">
            <v>11384.419177103389</v>
          </cell>
          <cell r="M223">
            <v>7214.5079071034215</v>
          </cell>
        </row>
        <row r="224">
          <cell r="L224">
            <v>11455.129855222043</v>
          </cell>
          <cell r="M224">
            <v>7233.2575752220764</v>
          </cell>
        </row>
        <row r="225">
          <cell r="L225">
            <v>11525.840533340697</v>
          </cell>
          <cell r="M225">
            <v>7251.685503340731</v>
          </cell>
        </row>
        <row r="226">
          <cell r="L226">
            <v>11596.551211459351</v>
          </cell>
          <cell r="M226">
            <v>7269.7916914593861</v>
          </cell>
        </row>
        <row r="227">
          <cell r="L227">
            <v>11667.261889578005</v>
          </cell>
          <cell r="M227">
            <v>7287.576139578041</v>
          </cell>
        </row>
        <row r="228">
          <cell r="L228">
            <v>11737.972567696659</v>
          </cell>
          <cell r="M228">
            <v>7305.0388476966955</v>
          </cell>
        </row>
        <row r="229">
          <cell r="L229">
            <v>11808.683245815313</v>
          </cell>
          <cell r="M229">
            <v>7322.1798158153506</v>
          </cell>
        </row>
        <row r="230">
          <cell r="L230">
            <v>11879.393923933967</v>
          </cell>
          <cell r="M230">
            <v>7338.9990439340054</v>
          </cell>
        </row>
        <row r="231">
          <cell r="L231">
            <v>11950.104602052621</v>
          </cell>
          <cell r="M231">
            <v>7355.4965320526599</v>
          </cell>
        </row>
        <row r="232">
          <cell r="L232">
            <v>12020.815280171275</v>
          </cell>
          <cell r="M232">
            <v>7371.6722801713149</v>
          </cell>
        </row>
        <row r="233">
          <cell r="L233">
            <v>12091.525958289929</v>
          </cell>
          <cell r="M233">
            <v>7387.5262882899697</v>
          </cell>
        </row>
        <row r="234">
          <cell r="L234">
            <v>12162.236636408583</v>
          </cell>
          <cell r="M234">
            <v>7403.0585564086241</v>
          </cell>
        </row>
        <row r="235">
          <cell r="L235">
            <v>12232.947314527237</v>
          </cell>
          <cell r="M235">
            <v>7418.2690845272791</v>
          </cell>
        </row>
        <row r="236">
          <cell r="L236">
            <v>12303.657992645891</v>
          </cell>
          <cell r="M236">
            <v>7433.1578726459338</v>
          </cell>
        </row>
        <row r="237">
          <cell r="L237">
            <v>12374.368670764545</v>
          </cell>
          <cell r="M237">
            <v>7447.7249207645882</v>
          </cell>
        </row>
        <row r="238">
          <cell r="L238">
            <v>12445.079348883199</v>
          </cell>
          <cell r="M238">
            <v>7461.9702288832432</v>
          </cell>
        </row>
        <row r="239">
          <cell r="L239">
            <v>12515.790027001853</v>
          </cell>
          <cell r="M239">
            <v>7475.8937970018978</v>
          </cell>
        </row>
        <row r="240">
          <cell r="L240">
            <v>12586.500705120507</v>
          </cell>
          <cell r="M240">
            <v>7489.4956251205531</v>
          </cell>
        </row>
        <row r="241">
          <cell r="L241">
            <v>12657.211383239161</v>
          </cell>
          <cell r="M241">
            <v>7502.775713239208</v>
          </cell>
        </row>
        <row r="242">
          <cell r="L242">
            <v>12727.922061357815</v>
          </cell>
          <cell r="M242">
            <v>7515.7340613578626</v>
          </cell>
        </row>
        <row r="243">
          <cell r="L243">
            <v>12798.632739476468</v>
          </cell>
          <cell r="M243">
            <v>7528.3706694765178</v>
          </cell>
        </row>
        <row r="244">
          <cell r="L244">
            <v>12869.343417595122</v>
          </cell>
          <cell r="M244">
            <v>7540.6855375951727</v>
          </cell>
        </row>
        <row r="245">
          <cell r="L245">
            <v>12940.054095713776</v>
          </cell>
          <cell r="M245">
            <v>7552.6786657138273</v>
          </cell>
        </row>
        <row r="246">
          <cell r="L246">
            <v>13010.76477383243</v>
          </cell>
          <cell r="M246">
            <v>7564.3500538324824</v>
          </cell>
        </row>
        <row r="247">
          <cell r="L247">
            <v>13081.475451951084</v>
          </cell>
          <cell r="M247">
            <v>7575.6997019511373</v>
          </cell>
        </row>
        <row r="248">
          <cell r="L248">
            <v>13152.186130069738</v>
          </cell>
          <cell r="M248">
            <v>7586.7276100697918</v>
          </cell>
        </row>
        <row r="249">
          <cell r="L249">
            <v>13222.896808188392</v>
          </cell>
          <cell r="M249">
            <v>7597.4337781884469</v>
          </cell>
        </row>
        <row r="250">
          <cell r="L250">
            <v>13293.607486307046</v>
          </cell>
          <cell r="M250">
            <v>7607.8182063071017</v>
          </cell>
        </row>
        <row r="251">
          <cell r="L251">
            <v>13364.3181644257</v>
          </cell>
          <cell r="M251">
            <v>7617.8808944257562</v>
          </cell>
        </row>
        <row r="252">
          <cell r="L252">
            <v>13435.028842544354</v>
          </cell>
          <cell r="M252">
            <v>7627.6218425444113</v>
          </cell>
        </row>
        <row r="253">
          <cell r="L253">
            <v>13505.739520663008</v>
          </cell>
          <cell r="M253">
            <v>7637.041050663066</v>
          </cell>
        </row>
        <row r="254">
          <cell r="L254">
            <v>13576.450198781662</v>
          </cell>
          <cell r="M254">
            <v>7646.1385187817204</v>
          </cell>
        </row>
        <row r="255">
          <cell r="L255">
            <v>13647.160876900316</v>
          </cell>
          <cell r="M255">
            <v>7654.9142469003755</v>
          </cell>
        </row>
        <row r="256">
          <cell r="L256">
            <v>13717.87155501897</v>
          </cell>
          <cell r="M256">
            <v>7663.3682350190302</v>
          </cell>
        </row>
        <row r="257">
          <cell r="L257">
            <v>13788.582233137624</v>
          </cell>
          <cell r="M257">
            <v>7671.5004831376846</v>
          </cell>
        </row>
        <row r="258">
          <cell r="L258">
            <v>13859.292911256278</v>
          </cell>
          <cell r="M258">
            <v>7679.3109912563395</v>
          </cell>
        </row>
        <row r="259">
          <cell r="L259">
            <v>13930.003589374932</v>
          </cell>
          <cell r="M259">
            <v>7686.7997593749942</v>
          </cell>
        </row>
        <row r="260">
          <cell r="L260">
            <v>14000.714267493586</v>
          </cell>
          <cell r="M260">
            <v>7693.9667874936486</v>
          </cell>
        </row>
        <row r="261">
          <cell r="L261">
            <v>14071.42494561224</v>
          </cell>
          <cell r="M261">
            <v>7700.8120756123035</v>
          </cell>
        </row>
        <row r="262">
          <cell r="L262">
            <v>14142.135623730894</v>
          </cell>
          <cell r="M262">
            <v>7707.3356237309581</v>
          </cell>
        </row>
        <row r="263">
          <cell r="L263">
            <v>14212.846301849548</v>
          </cell>
          <cell r="M263">
            <v>7713.5374318496133</v>
          </cell>
        </row>
        <row r="264">
          <cell r="L264">
            <v>14283.556979968202</v>
          </cell>
          <cell r="M264">
            <v>7719.4174999682682</v>
          </cell>
        </row>
        <row r="265">
          <cell r="L265">
            <v>14354.267658086856</v>
          </cell>
          <cell r="M265">
            <v>7724.9758280869228</v>
          </cell>
        </row>
        <row r="266">
          <cell r="L266">
            <v>14424.97833620551</v>
          </cell>
          <cell r="M266">
            <v>7730.2124162055779</v>
          </cell>
        </row>
        <row r="267">
          <cell r="L267">
            <v>14495.689014324164</v>
          </cell>
          <cell r="M267">
            <v>7735.1272643242328</v>
          </cell>
        </row>
        <row r="268">
          <cell r="L268">
            <v>14566.399692442817</v>
          </cell>
          <cell r="M268">
            <v>7739.7203724428873</v>
          </cell>
        </row>
        <row r="269">
          <cell r="L269">
            <v>14637.110370561471</v>
          </cell>
          <cell r="M269">
            <v>7743.9917405615424</v>
          </cell>
        </row>
        <row r="270">
          <cell r="L270">
            <v>14707.821048680125</v>
          </cell>
          <cell r="M270">
            <v>7747.9413686801972</v>
          </cell>
        </row>
        <row r="271">
          <cell r="L271">
            <v>14778.531726798779</v>
          </cell>
          <cell r="M271">
            <v>7751.5692567988517</v>
          </cell>
        </row>
        <row r="272">
          <cell r="L272">
            <v>14849.242404917433</v>
          </cell>
          <cell r="M272">
            <v>7754.8754049175068</v>
          </cell>
        </row>
        <row r="273">
          <cell r="L273">
            <v>14919.953083036087</v>
          </cell>
          <cell r="M273">
            <v>7757.8598130361615</v>
          </cell>
        </row>
        <row r="274">
          <cell r="L274">
            <v>14990.663761154741</v>
          </cell>
          <cell r="M274">
            <v>7760.522481154816</v>
          </cell>
        </row>
        <row r="275">
          <cell r="L275">
            <v>15061.374439273395</v>
          </cell>
          <cell r="M275">
            <v>7762.863409273471</v>
          </cell>
        </row>
        <row r="276">
          <cell r="L276">
            <v>15132.085117392049</v>
          </cell>
          <cell r="M276">
            <v>7764.8825973921257</v>
          </cell>
        </row>
        <row r="277">
          <cell r="L277">
            <v>15202.795795510703</v>
          </cell>
          <cell r="M277">
            <v>7766.5800455107801</v>
          </cell>
        </row>
        <row r="278">
          <cell r="L278">
            <v>15273.506473629357</v>
          </cell>
          <cell r="M278">
            <v>7767.9557536294351</v>
          </cell>
        </row>
        <row r="279">
          <cell r="L279">
            <v>15344.217151748011</v>
          </cell>
          <cell r="M279">
            <v>7769.0097217480898</v>
          </cell>
        </row>
        <row r="280">
          <cell r="L280">
            <v>15414.927829866665</v>
          </cell>
          <cell r="M280">
            <v>7769.7419498667441</v>
          </cell>
        </row>
        <row r="281">
          <cell r="L281">
            <v>15485.638507985319</v>
          </cell>
          <cell r="M281">
            <v>7770.152437985399</v>
          </cell>
        </row>
        <row r="282">
          <cell r="L282">
            <v>15556.349186103973</v>
          </cell>
          <cell r="M282">
            <v>7770.2411861040537</v>
          </cell>
        </row>
        <row r="283">
          <cell r="L283">
            <v>15627.059864222627</v>
          </cell>
          <cell r="M283">
            <v>7770.0081942227089</v>
          </cell>
        </row>
        <row r="284">
          <cell r="L284">
            <v>15697.770542341281</v>
          </cell>
          <cell r="M284">
            <v>7769.4534623413638</v>
          </cell>
        </row>
        <row r="285">
          <cell r="L285">
            <v>15768.481220459935</v>
          </cell>
          <cell r="M285">
            <v>7768.5769904600184</v>
          </cell>
        </row>
        <row r="286">
          <cell r="L286">
            <v>15839.191898578589</v>
          </cell>
          <cell r="M286">
            <v>7767.3787785786735</v>
          </cell>
        </row>
        <row r="287">
          <cell r="L287">
            <v>15909.902576697243</v>
          </cell>
          <cell r="M287">
            <v>7765.8588266973284</v>
          </cell>
        </row>
        <row r="288">
          <cell r="L288">
            <v>15980.613254815897</v>
          </cell>
          <cell r="M288">
            <v>7764.0171348159829</v>
          </cell>
        </row>
        <row r="289">
          <cell r="L289">
            <v>16051.323932934551</v>
          </cell>
          <cell r="M289">
            <v>7761.853702934638</v>
          </cell>
        </row>
        <row r="290">
          <cell r="L290">
            <v>16122.034611053205</v>
          </cell>
          <cell r="M290">
            <v>7759.3685310532928</v>
          </cell>
        </row>
        <row r="291">
          <cell r="L291">
            <v>16192.745289171859</v>
          </cell>
          <cell r="M291">
            <v>7756.5616191719473</v>
          </cell>
        </row>
        <row r="292">
          <cell r="L292">
            <v>16263.455967290512</v>
          </cell>
          <cell r="M292">
            <v>7753.4329672906024</v>
          </cell>
        </row>
        <row r="293">
          <cell r="L293">
            <v>16334.166645409166</v>
          </cell>
          <cell r="M293">
            <v>7749.9825754092572</v>
          </cell>
        </row>
        <row r="294">
          <cell r="L294">
            <v>16404.87732352782</v>
          </cell>
          <cell r="M294">
            <v>7746.2104435279116</v>
          </cell>
        </row>
        <row r="295">
          <cell r="L295">
            <v>16475.588001646476</v>
          </cell>
          <cell r="M295">
            <v>7742.1165716465666</v>
          </cell>
        </row>
        <row r="296">
          <cell r="L296">
            <v>16546.298679765132</v>
          </cell>
          <cell r="M296">
            <v>7737.7009597652213</v>
          </cell>
        </row>
        <row r="297">
          <cell r="L297">
            <v>16617.009357883788</v>
          </cell>
          <cell r="M297">
            <v>7732.9636078838757</v>
          </cell>
        </row>
        <row r="298">
          <cell r="L298">
            <v>16687.720036002444</v>
          </cell>
          <cell r="M298">
            <v>7727.9045160025307</v>
          </cell>
        </row>
        <row r="299">
          <cell r="L299">
            <v>16758.430714121099</v>
          </cell>
          <cell r="M299">
            <v>7722.5236841211854</v>
          </cell>
        </row>
        <row r="300">
          <cell r="L300">
            <v>16829.141392239755</v>
          </cell>
          <cell r="M300">
            <v>7716.8211122398397</v>
          </cell>
        </row>
        <row r="301">
          <cell r="L301">
            <v>16899.852070358411</v>
          </cell>
          <cell r="M301">
            <v>7710.7968003584947</v>
          </cell>
        </row>
        <row r="302">
          <cell r="L302">
            <v>16970.562748477067</v>
          </cell>
          <cell r="M302">
            <v>7704.4507484771493</v>
          </cell>
        </row>
        <row r="303">
          <cell r="L303">
            <v>17041.273426595722</v>
          </cell>
          <cell r="M303">
            <v>7697.7829565958045</v>
          </cell>
        </row>
        <row r="304">
          <cell r="L304">
            <v>17111.984104714378</v>
          </cell>
          <cell r="M304">
            <v>7690.7934247144594</v>
          </cell>
        </row>
        <row r="305">
          <cell r="L305">
            <v>17182.694782833034</v>
          </cell>
          <cell r="M305">
            <v>7683.482152833114</v>
          </cell>
        </row>
        <row r="306">
          <cell r="L306">
            <v>17253.40546095169</v>
          </cell>
          <cell r="M306">
            <v>7675.8491409517692</v>
          </cell>
        </row>
        <row r="307">
          <cell r="L307">
            <v>17324.116139070346</v>
          </cell>
          <cell r="M307">
            <v>7667.894389070424</v>
          </cell>
        </row>
        <row r="308">
          <cell r="L308">
            <v>17394.826817189001</v>
          </cell>
          <cell r="M308">
            <v>7659.6178971890786</v>
          </cell>
        </row>
        <row r="309">
          <cell r="L309">
            <v>17465.537495307657</v>
          </cell>
          <cell r="M309">
            <v>7651.0196653077337</v>
          </cell>
        </row>
        <row r="310">
          <cell r="L310">
            <v>17536.248173426313</v>
          </cell>
          <cell r="M310">
            <v>7642.0996934263885</v>
          </cell>
        </row>
        <row r="311">
          <cell r="L311">
            <v>17606.958851544969</v>
          </cell>
          <cell r="M311">
            <v>7632.857981545043</v>
          </cell>
        </row>
        <row r="312">
          <cell r="L312">
            <v>17677.669529663624</v>
          </cell>
          <cell r="M312">
            <v>7623.2945296636981</v>
          </cell>
        </row>
        <row r="313">
          <cell r="L313">
            <v>17748.38020778228</v>
          </cell>
          <cell r="M313">
            <v>7613.4093377823528</v>
          </cell>
        </row>
        <row r="314">
          <cell r="L314">
            <v>17819.090885900936</v>
          </cell>
          <cell r="M314">
            <v>7603.2024059010073</v>
          </cell>
        </row>
        <row r="315">
          <cell r="L315">
            <v>17889.801564019592</v>
          </cell>
          <cell r="M315">
            <v>7592.6737340196623</v>
          </cell>
        </row>
        <row r="316">
          <cell r="L316">
            <v>17960.512242138248</v>
          </cell>
          <cell r="M316">
            <v>7581.8233221383171</v>
          </cell>
        </row>
        <row r="317">
          <cell r="L317">
            <v>18031.222920256903</v>
          </cell>
          <cell r="M317">
            <v>7570.6511702569715</v>
          </cell>
        </row>
        <row r="318">
          <cell r="L318">
            <v>18101.933598375559</v>
          </cell>
          <cell r="M318">
            <v>7559.1572783756264</v>
          </cell>
        </row>
        <row r="319">
          <cell r="L319">
            <v>18172.644276494215</v>
          </cell>
          <cell r="M319">
            <v>7547.3416464942811</v>
          </cell>
        </row>
        <row r="320">
          <cell r="L320">
            <v>18243.354954612871</v>
          </cell>
          <cell r="M320">
            <v>7535.2042746129355</v>
          </cell>
        </row>
        <row r="321">
          <cell r="L321">
            <v>18314.065632731526</v>
          </cell>
          <cell r="M321">
            <v>7522.7451627315904</v>
          </cell>
        </row>
        <row r="322">
          <cell r="L322">
            <v>18384.776310850182</v>
          </cell>
          <cell r="M322">
            <v>7509.9643108502451</v>
          </cell>
        </row>
        <row r="323">
          <cell r="L323">
            <v>18455.486988968838</v>
          </cell>
          <cell r="M323">
            <v>7496.8617189689003</v>
          </cell>
        </row>
        <row r="324">
          <cell r="L324">
            <v>18526.197667087494</v>
          </cell>
          <cell r="M324">
            <v>7483.4373870875552</v>
          </cell>
        </row>
        <row r="325">
          <cell r="L325">
            <v>18596.90834520615</v>
          </cell>
          <cell r="M325">
            <v>7469.6913152062098</v>
          </cell>
        </row>
        <row r="326">
          <cell r="L326">
            <v>18667.619023324805</v>
          </cell>
          <cell r="M326">
            <v>7455.6235033248649</v>
          </cell>
        </row>
        <row r="327">
          <cell r="L327">
            <v>18738.329701443461</v>
          </cell>
          <cell r="M327">
            <v>7441.2339514435198</v>
          </cell>
        </row>
        <row r="328">
          <cell r="L328">
            <v>18809.040379562117</v>
          </cell>
          <cell r="M328">
            <v>7426.5226595621743</v>
          </cell>
        </row>
        <row r="329">
          <cell r="L329">
            <v>18879.751057680773</v>
          </cell>
          <cell r="M329">
            <v>7411.4896276808295</v>
          </cell>
        </row>
        <row r="330">
          <cell r="L330">
            <v>18950.461735799428</v>
          </cell>
          <cell r="M330">
            <v>7396.1348557994843</v>
          </cell>
        </row>
        <row r="331">
          <cell r="L331">
            <v>19021.172413918084</v>
          </cell>
          <cell r="M331">
            <v>7380.4583439181388</v>
          </cell>
        </row>
        <row r="332">
          <cell r="L332">
            <v>19091.88309203674</v>
          </cell>
          <cell r="M332">
            <v>7364.4600920367939</v>
          </cell>
        </row>
        <row r="333">
          <cell r="L333">
            <v>19162.593770155396</v>
          </cell>
          <cell r="M333">
            <v>7348.1401001554486</v>
          </cell>
        </row>
        <row r="334">
          <cell r="L334">
            <v>19233.304448274052</v>
          </cell>
          <cell r="M334">
            <v>7331.4983682741031</v>
          </cell>
        </row>
        <row r="335">
          <cell r="L335">
            <v>19304.015126392707</v>
          </cell>
          <cell r="M335">
            <v>7314.5348963927581</v>
          </cell>
        </row>
        <row r="336">
          <cell r="L336">
            <v>19374.725804511363</v>
          </cell>
          <cell r="M336">
            <v>7297.2496845114129</v>
          </cell>
        </row>
        <row r="337">
          <cell r="L337">
            <v>19445.436482630019</v>
          </cell>
          <cell r="M337">
            <v>7279.6427326300673</v>
          </cell>
        </row>
        <row r="338">
          <cell r="L338">
            <v>19516.147160748675</v>
          </cell>
          <cell r="M338">
            <v>7261.7140407487223</v>
          </cell>
        </row>
        <row r="339">
          <cell r="L339">
            <v>19586.85783886733</v>
          </cell>
          <cell r="M339">
            <v>7243.4636088673769</v>
          </cell>
        </row>
        <row r="340">
          <cell r="L340">
            <v>19657.568516985986</v>
          </cell>
          <cell r="M340">
            <v>7224.8914369860313</v>
          </cell>
        </row>
        <row r="341">
          <cell r="L341">
            <v>19728.279195104642</v>
          </cell>
          <cell r="M341">
            <v>7205.9975251046862</v>
          </cell>
        </row>
        <row r="342">
          <cell r="L342">
            <v>19798.989873223298</v>
          </cell>
          <cell r="M342">
            <v>7186.7818732233409</v>
          </cell>
        </row>
        <row r="343">
          <cell r="L343">
            <v>19869.700551341954</v>
          </cell>
          <cell r="M343">
            <v>7167.2444813419961</v>
          </cell>
        </row>
        <row r="344">
          <cell r="L344">
            <v>19940.411229460609</v>
          </cell>
          <cell r="M344">
            <v>7147.385349460651</v>
          </cell>
        </row>
        <row r="345">
          <cell r="L345">
            <v>20011.121907579265</v>
          </cell>
          <cell r="M345">
            <v>7127.2044775793056</v>
          </cell>
        </row>
        <row r="346">
          <cell r="L346">
            <v>20081.832585697921</v>
          </cell>
          <cell r="M346">
            <v>7106.7018656979608</v>
          </cell>
        </row>
        <row r="347">
          <cell r="L347">
            <v>20152.543263816577</v>
          </cell>
          <cell r="M347">
            <v>7085.8775138166156</v>
          </cell>
        </row>
        <row r="348">
          <cell r="L348">
            <v>20223.253941935232</v>
          </cell>
          <cell r="M348">
            <v>7064.7314219352702</v>
          </cell>
        </row>
        <row r="349">
          <cell r="L349">
            <v>20293.964620053888</v>
          </cell>
          <cell r="M349">
            <v>7043.2635900539253</v>
          </cell>
        </row>
        <row r="350">
          <cell r="L350">
            <v>20364.675298172544</v>
          </cell>
          <cell r="M350">
            <v>7021.4740181725801</v>
          </cell>
        </row>
        <row r="351">
          <cell r="L351">
            <v>20435.3859762912</v>
          </cell>
          <cell r="M351">
            <v>6999.3627062912346</v>
          </cell>
        </row>
        <row r="352">
          <cell r="L352">
            <v>20506.096654409856</v>
          </cell>
          <cell r="M352">
            <v>6976.9296544098897</v>
          </cell>
        </row>
        <row r="353">
          <cell r="L353">
            <v>20576.807332528511</v>
          </cell>
          <cell r="M353">
            <v>6954.1748625285445</v>
          </cell>
        </row>
        <row r="354">
          <cell r="L354">
            <v>20647.518010647167</v>
          </cell>
          <cell r="M354">
            <v>6931.098330647199</v>
          </cell>
        </row>
        <row r="355">
          <cell r="L355">
            <v>20718.228688765823</v>
          </cell>
          <cell r="M355">
            <v>6907.700058765854</v>
          </cell>
        </row>
        <row r="356">
          <cell r="L356">
            <v>20788.939366884479</v>
          </cell>
          <cell r="M356">
            <v>6883.9800468845087</v>
          </cell>
        </row>
        <row r="357">
          <cell r="L357">
            <v>20859.650045003134</v>
          </cell>
          <cell r="M357">
            <v>6859.9382950031631</v>
          </cell>
        </row>
        <row r="358">
          <cell r="L358">
            <v>20930.36072312179</v>
          </cell>
          <cell r="M358">
            <v>6835.5748031218181</v>
          </cell>
        </row>
        <row r="359">
          <cell r="L359">
            <v>21001.071401240446</v>
          </cell>
          <cell r="M359">
            <v>6810.8895712404728</v>
          </cell>
        </row>
        <row r="360">
          <cell r="L360">
            <v>21071.782079359102</v>
          </cell>
          <cell r="M360">
            <v>6785.8825993591272</v>
          </cell>
        </row>
        <row r="361">
          <cell r="L361">
            <v>21142.492757477758</v>
          </cell>
          <cell r="M361">
            <v>6760.5538874777822</v>
          </cell>
        </row>
        <row r="362">
          <cell r="L362">
            <v>21213.203435596413</v>
          </cell>
          <cell r="M362">
            <v>6734.9034355964368</v>
          </cell>
        </row>
        <row r="363">
          <cell r="L363">
            <v>21283.914113715069</v>
          </cell>
          <cell r="M363">
            <v>6708.931243715092</v>
          </cell>
        </row>
        <row r="364">
          <cell r="L364">
            <v>21354.624791833725</v>
          </cell>
          <cell r="M364">
            <v>6682.6373118337469</v>
          </cell>
        </row>
        <row r="365">
          <cell r="L365">
            <v>21425.335469952381</v>
          </cell>
          <cell r="M365">
            <v>6656.0216399524015</v>
          </cell>
        </row>
        <row r="366">
          <cell r="L366">
            <v>21496.046148071036</v>
          </cell>
          <cell r="M366">
            <v>6629.0842280710567</v>
          </cell>
        </row>
        <row r="367">
          <cell r="L367">
            <v>21566.756826189692</v>
          </cell>
          <cell r="M367">
            <v>6601.8250761897116</v>
          </cell>
        </row>
        <row r="368">
          <cell r="L368">
            <v>21637.467504308348</v>
          </cell>
          <cell r="M368">
            <v>6574.2441843083661</v>
          </cell>
        </row>
        <row r="369">
          <cell r="L369">
            <v>21708.178182427004</v>
          </cell>
          <cell r="M369">
            <v>6546.3415524270213</v>
          </cell>
        </row>
        <row r="370">
          <cell r="L370">
            <v>21778.88886054566</v>
          </cell>
          <cell r="M370">
            <v>6518.1171805456761</v>
          </cell>
        </row>
        <row r="371">
          <cell r="L371">
            <v>21849.599538664315</v>
          </cell>
          <cell r="M371">
            <v>6489.5710686643306</v>
          </cell>
        </row>
        <row r="372">
          <cell r="L372">
            <v>21920.310216782971</v>
          </cell>
          <cell r="M372">
            <v>6460.7032167829857</v>
          </cell>
        </row>
        <row r="373">
          <cell r="L373">
            <v>21991.020894901627</v>
          </cell>
          <cell r="M373">
            <v>6431.5136249016405</v>
          </cell>
        </row>
        <row r="374">
          <cell r="L374">
            <v>22061.731573020283</v>
          </cell>
          <cell r="M374">
            <v>6402.0022930202949</v>
          </cell>
        </row>
        <row r="375">
          <cell r="L375">
            <v>22132.442251138938</v>
          </cell>
          <cell r="M375">
            <v>6372.16922113895</v>
          </cell>
        </row>
        <row r="376">
          <cell r="L376">
            <v>22203.152929257594</v>
          </cell>
          <cell r="M376">
            <v>6342.0144092576047</v>
          </cell>
        </row>
        <row r="377">
          <cell r="L377">
            <v>22273.86360737625</v>
          </cell>
          <cell r="M377">
            <v>6311.5378573762591</v>
          </cell>
        </row>
        <row r="378">
          <cell r="L378">
            <v>22344.574285494906</v>
          </cell>
          <cell r="M378">
            <v>6280.7395654949141</v>
          </cell>
        </row>
        <row r="379">
          <cell r="L379">
            <v>22415.284963613562</v>
          </cell>
          <cell r="M379">
            <v>6249.6195336135688</v>
          </cell>
        </row>
        <row r="380">
          <cell r="L380">
            <v>22485.995641732217</v>
          </cell>
          <cell r="M380">
            <v>6218.1777617322232</v>
          </cell>
        </row>
        <row r="381">
          <cell r="L381">
            <v>22556.706319850873</v>
          </cell>
          <cell r="M381">
            <v>6186.4142498508782</v>
          </cell>
        </row>
        <row r="382">
          <cell r="L382">
            <v>22627.416997969529</v>
          </cell>
          <cell r="M382">
            <v>6154.3289979695328</v>
          </cell>
        </row>
        <row r="383">
          <cell r="L383">
            <v>22698.127676088185</v>
          </cell>
          <cell r="M383">
            <v>6121.9220060881871</v>
          </cell>
        </row>
        <row r="384">
          <cell r="L384">
            <v>22768.83835420684</v>
          </cell>
          <cell r="M384">
            <v>6089.193274206842</v>
          </cell>
        </row>
        <row r="385">
          <cell r="L385">
            <v>22839.549032325496</v>
          </cell>
          <cell r="M385">
            <v>6056.1428023254966</v>
          </cell>
        </row>
        <row r="386">
          <cell r="L386">
            <v>22910.259710444152</v>
          </cell>
          <cell r="M386">
            <v>6022.7705904441518</v>
          </cell>
        </row>
        <row r="387">
          <cell r="L387">
            <v>22980.970388562808</v>
          </cell>
          <cell r="M387">
            <v>5989.0766385628067</v>
          </cell>
        </row>
        <row r="388">
          <cell r="L388">
            <v>23051.681066681464</v>
          </cell>
          <cell r="M388">
            <v>5955.0609466814612</v>
          </cell>
        </row>
        <row r="389">
          <cell r="L389">
            <v>23122.391744800119</v>
          </cell>
          <cell r="M389">
            <v>5920.7235148001164</v>
          </cell>
        </row>
        <row r="390">
          <cell r="L390">
            <v>23193.102422918775</v>
          </cell>
          <cell r="M390">
            <v>5886.0643429187712</v>
          </cell>
        </row>
        <row r="391">
          <cell r="L391">
            <v>23263.813101037431</v>
          </cell>
          <cell r="M391">
            <v>5851.0834310374257</v>
          </cell>
        </row>
        <row r="392">
          <cell r="L392">
            <v>23334.523779156087</v>
          </cell>
          <cell r="M392">
            <v>5815.7807791560808</v>
          </cell>
        </row>
        <row r="393">
          <cell r="L393">
            <v>23405.234457274742</v>
          </cell>
          <cell r="M393">
            <v>5780.1563872747356</v>
          </cell>
        </row>
        <row r="394">
          <cell r="L394">
            <v>23475.945135393398</v>
          </cell>
          <cell r="M394">
            <v>5744.2102553933901</v>
          </cell>
        </row>
        <row r="395">
          <cell r="L395">
            <v>23546.655813512054</v>
          </cell>
          <cell r="M395">
            <v>5707.9423835120451</v>
          </cell>
        </row>
        <row r="396">
          <cell r="L396">
            <v>23617.36649163071</v>
          </cell>
          <cell r="M396">
            <v>5671.3527716306999</v>
          </cell>
        </row>
        <row r="397">
          <cell r="L397">
            <v>23688.077169749366</v>
          </cell>
          <cell r="M397">
            <v>5634.4414197493543</v>
          </cell>
        </row>
        <row r="398">
          <cell r="L398">
            <v>23758.787847868021</v>
          </cell>
          <cell r="M398">
            <v>5597.2083278680093</v>
          </cell>
        </row>
        <row r="399">
          <cell r="L399">
            <v>23829.498525986677</v>
          </cell>
          <cell r="M399">
            <v>5559.653495986664</v>
          </cell>
        </row>
        <row r="400">
          <cell r="L400">
            <v>23900.209204105333</v>
          </cell>
          <cell r="M400">
            <v>5521.7769241053184</v>
          </cell>
        </row>
        <row r="401">
          <cell r="L401">
            <v>23970.919882223989</v>
          </cell>
          <cell r="M401">
            <v>5483.5786122239733</v>
          </cell>
        </row>
        <row r="402">
          <cell r="L402">
            <v>24041.630560342644</v>
          </cell>
          <cell r="M402">
            <v>5445.058560342628</v>
          </cell>
        </row>
        <row r="403">
          <cell r="L403">
            <v>24112.3412384613</v>
          </cell>
          <cell r="M403">
            <v>5406.2167684612832</v>
          </cell>
        </row>
        <row r="404">
          <cell r="L404">
            <v>24183.051916579956</v>
          </cell>
          <cell r="M404">
            <v>5367.0532365799381</v>
          </cell>
        </row>
        <row r="405">
          <cell r="L405">
            <v>24253.762594698612</v>
          </cell>
          <cell r="M405">
            <v>5327.5679646985927</v>
          </cell>
        </row>
        <row r="406">
          <cell r="L406">
            <v>24324.473272817268</v>
          </cell>
          <cell r="M406">
            <v>5287.7609528172479</v>
          </cell>
        </row>
        <row r="407">
          <cell r="L407">
            <v>24395.183950935923</v>
          </cell>
          <cell r="M407">
            <v>5247.6322009359028</v>
          </cell>
        </row>
        <row r="408">
          <cell r="L408">
            <v>24465.894629054579</v>
          </cell>
          <cell r="M408">
            <v>5207.1817090545574</v>
          </cell>
        </row>
        <row r="409">
          <cell r="L409">
            <v>24536.605307173235</v>
          </cell>
          <cell r="M409">
            <v>5166.4094771732125</v>
          </cell>
        </row>
        <row r="410">
          <cell r="L410">
            <v>24607.315985291891</v>
          </cell>
          <cell r="M410">
            <v>5125.3155052918673</v>
          </cell>
        </row>
        <row r="411">
          <cell r="L411">
            <v>24678.026663410546</v>
          </cell>
          <cell r="M411">
            <v>5083.8997934105219</v>
          </cell>
        </row>
        <row r="412">
          <cell r="L412">
            <v>24748.737341529202</v>
          </cell>
          <cell r="M412">
            <v>5042.162341529177</v>
          </cell>
        </row>
        <row r="413">
          <cell r="L413">
            <v>24819.448019647858</v>
          </cell>
          <cell r="M413">
            <v>5000.1031496478317</v>
          </cell>
        </row>
        <row r="414">
          <cell r="L414">
            <v>24890.158697766514</v>
          </cell>
          <cell r="M414">
            <v>4957.7222177664862</v>
          </cell>
        </row>
        <row r="415">
          <cell r="L415">
            <v>24960.86937588517</v>
          </cell>
          <cell r="M415">
            <v>4915.0195458851413</v>
          </cell>
        </row>
        <row r="416">
          <cell r="L416">
            <v>25031.580054003825</v>
          </cell>
          <cell r="M416">
            <v>4871.995134003796</v>
          </cell>
        </row>
        <row r="417">
          <cell r="L417">
            <v>25102.290732122481</v>
          </cell>
          <cell r="M417">
            <v>4828.6489821224504</v>
          </cell>
        </row>
        <row r="418">
          <cell r="L418">
            <v>25173.001410241137</v>
          </cell>
          <cell r="M418">
            <v>4784.9810902411054</v>
          </cell>
        </row>
        <row r="419">
          <cell r="L419">
            <v>25243.712088359793</v>
          </cell>
          <cell r="M419">
            <v>4740.9914583597601</v>
          </cell>
        </row>
        <row r="420">
          <cell r="L420">
            <v>25314.422766478448</v>
          </cell>
          <cell r="M420">
            <v>4696.6800864784145</v>
          </cell>
        </row>
        <row r="421">
          <cell r="L421">
            <v>25385.133444597104</v>
          </cell>
          <cell r="M421">
            <v>4652.0469745970695</v>
          </cell>
        </row>
        <row r="422">
          <cell r="L422">
            <v>25455.84412271576</v>
          </cell>
          <cell r="M422">
            <v>4607.0921227157241</v>
          </cell>
        </row>
        <row r="423">
          <cell r="L423">
            <v>25526.554800834416</v>
          </cell>
          <cell r="M423">
            <v>4561.8155308343794</v>
          </cell>
        </row>
        <row r="424">
          <cell r="L424">
            <v>25597.265478953072</v>
          </cell>
          <cell r="M424">
            <v>4516.2171989530343</v>
          </cell>
        </row>
        <row r="425">
          <cell r="L425">
            <v>25667.976157071727</v>
          </cell>
          <cell r="M425">
            <v>4470.2971270716889</v>
          </cell>
        </row>
        <row r="426">
          <cell r="L426">
            <v>25738.686835190383</v>
          </cell>
          <cell r="M426">
            <v>4424.0553151903441</v>
          </cell>
        </row>
        <row r="427">
          <cell r="L427">
            <v>25809.397513309039</v>
          </cell>
          <cell r="M427">
            <v>4377.491763308999</v>
          </cell>
        </row>
        <row r="428">
          <cell r="L428">
            <v>25880.108191427695</v>
          </cell>
          <cell r="M428">
            <v>4330.6064714276536</v>
          </cell>
        </row>
        <row r="429">
          <cell r="L429">
            <v>25950.81886954635</v>
          </cell>
          <cell r="M429">
            <v>4283.3994395463087</v>
          </cell>
        </row>
        <row r="430">
          <cell r="L430">
            <v>26021.529547665006</v>
          </cell>
          <cell r="M430">
            <v>4235.8706676649635</v>
          </cell>
        </row>
        <row r="431">
          <cell r="L431">
            <v>26092.240225783662</v>
          </cell>
          <cell r="M431">
            <v>4188.0201557836181</v>
          </cell>
        </row>
        <row r="432">
          <cell r="L432">
            <v>26162.950903902318</v>
          </cell>
          <cell r="M432">
            <v>4139.8479039022732</v>
          </cell>
        </row>
        <row r="433">
          <cell r="L433">
            <v>26233.661582020974</v>
          </cell>
          <cell r="M433">
            <v>4091.353912020928</v>
          </cell>
        </row>
        <row r="434">
          <cell r="L434">
            <v>26304.372260139629</v>
          </cell>
          <cell r="M434">
            <v>4042.5381801395829</v>
          </cell>
        </row>
        <row r="435">
          <cell r="L435">
            <v>26375.082938258285</v>
          </cell>
          <cell r="M435">
            <v>3993.4007082582375</v>
          </cell>
        </row>
        <row r="436">
          <cell r="L436">
            <v>26445.793616376941</v>
          </cell>
          <cell r="M436">
            <v>3943.9414963768922</v>
          </cell>
        </row>
        <row r="437">
          <cell r="L437">
            <v>26516.504294495597</v>
          </cell>
          <cell r="M437">
            <v>3894.1605444955471</v>
          </cell>
        </row>
        <row r="438">
          <cell r="L438">
            <v>26587.214972614252</v>
          </cell>
          <cell r="M438">
            <v>3844.0578526142021</v>
          </cell>
        </row>
        <row r="439">
          <cell r="L439">
            <v>26657.925650732908</v>
          </cell>
          <cell r="M439">
            <v>3793.6334207328568</v>
          </cell>
        </row>
        <row r="440">
          <cell r="L440">
            <v>26728.636328851564</v>
          </cell>
          <cell r="M440">
            <v>3742.8872488515117</v>
          </cell>
        </row>
        <row r="441">
          <cell r="L441">
            <v>26799.34700697022</v>
          </cell>
          <cell r="M441">
            <v>3691.8193369701667</v>
          </cell>
        </row>
        <row r="442">
          <cell r="L442">
            <v>26870.057685088876</v>
          </cell>
          <cell r="M442">
            <v>3640.4296850888213</v>
          </cell>
        </row>
        <row r="443">
          <cell r="L443">
            <v>26940.768363207531</v>
          </cell>
          <cell r="M443">
            <v>3588.7182932074761</v>
          </cell>
        </row>
        <row r="444">
          <cell r="L444">
            <v>27011.479041326187</v>
          </cell>
          <cell r="M444">
            <v>3536.685161326131</v>
          </cell>
        </row>
        <row r="445">
          <cell r="L445">
            <v>27082.189719444843</v>
          </cell>
          <cell r="M445">
            <v>3484.3302894447856</v>
          </cell>
        </row>
        <row r="446">
          <cell r="L446">
            <v>27152.900397563499</v>
          </cell>
          <cell r="M446">
            <v>3431.6536775634404</v>
          </cell>
        </row>
        <row r="447">
          <cell r="L447">
            <v>27223.611075682154</v>
          </cell>
          <cell r="M447">
            <v>3378.6553256820953</v>
          </cell>
        </row>
        <row r="448">
          <cell r="L448">
            <v>27294.32175380081</v>
          </cell>
          <cell r="M448">
            <v>3325.3352338007503</v>
          </cell>
        </row>
        <row r="449">
          <cell r="L449">
            <v>27365.032431919466</v>
          </cell>
          <cell r="M449">
            <v>3271.693401919405</v>
          </cell>
        </row>
        <row r="450">
          <cell r="L450">
            <v>27435.743110038122</v>
          </cell>
          <cell r="M450">
            <v>3217.7298300380598</v>
          </cell>
        </row>
        <row r="451">
          <cell r="L451">
            <v>27506.453788156778</v>
          </cell>
          <cell r="M451">
            <v>3163.4445181567148</v>
          </cell>
        </row>
        <row r="452">
          <cell r="L452">
            <v>27577.164466275433</v>
          </cell>
          <cell r="M452">
            <v>3108.8374662753695</v>
          </cell>
        </row>
        <row r="453">
          <cell r="L453">
            <v>27647.875144394089</v>
          </cell>
          <cell r="M453">
            <v>3053.9086743940243</v>
          </cell>
        </row>
        <row r="454">
          <cell r="L454">
            <v>27718.585822512745</v>
          </cell>
          <cell r="M454">
            <v>2998.6581425126792</v>
          </cell>
        </row>
        <row r="455">
          <cell r="L455">
            <v>27789.296500631401</v>
          </cell>
          <cell r="M455">
            <v>2943.0858706313338</v>
          </cell>
        </row>
        <row r="456">
          <cell r="L456">
            <v>27860.007178750056</v>
          </cell>
          <cell r="M456">
            <v>2887.1918587499886</v>
          </cell>
        </row>
        <row r="457">
          <cell r="L457">
            <v>27930.717856868712</v>
          </cell>
          <cell r="M457">
            <v>2830.9761068686435</v>
          </cell>
        </row>
        <row r="458">
          <cell r="L458">
            <v>28001.428534987368</v>
          </cell>
          <cell r="M458">
            <v>2774.4386149872985</v>
          </cell>
        </row>
        <row r="459">
          <cell r="L459">
            <v>28072.139213106024</v>
          </cell>
          <cell r="M459">
            <v>2717.5793831059532</v>
          </cell>
        </row>
        <row r="460">
          <cell r="L460">
            <v>28142.84989122468</v>
          </cell>
          <cell r="M460">
            <v>2660.398411224608</v>
          </cell>
        </row>
        <row r="461">
          <cell r="L461">
            <v>28213.560569343335</v>
          </cell>
          <cell r="M461">
            <v>2602.895699343263</v>
          </cell>
        </row>
        <row r="462">
          <cell r="L462">
            <v>28284.271247461991</v>
          </cell>
          <cell r="M462">
            <v>2545.0712474619177</v>
          </cell>
        </row>
        <row r="463">
          <cell r="L463">
            <v>28354.981925580647</v>
          </cell>
          <cell r="M463">
            <v>2486.9250555805725</v>
          </cell>
        </row>
        <row r="464">
          <cell r="L464">
            <v>28425.692603699303</v>
          </cell>
          <cell r="M464">
            <v>2428.4571236992274</v>
          </cell>
        </row>
        <row r="465">
          <cell r="L465">
            <v>28496.403281817958</v>
          </cell>
          <cell r="M465">
            <v>2369.667451817882</v>
          </cell>
        </row>
        <row r="466">
          <cell r="L466">
            <v>28567.113959936614</v>
          </cell>
          <cell r="M466">
            <v>2310.5560399365368</v>
          </cell>
        </row>
        <row r="467">
          <cell r="L467">
            <v>28637.82463805527</v>
          </cell>
          <cell r="M467">
            <v>2251.1228880551917</v>
          </cell>
        </row>
        <row r="468">
          <cell r="L468">
            <v>28708.535316173926</v>
          </cell>
          <cell r="M468">
            <v>2191.3679961738467</v>
          </cell>
        </row>
        <row r="469">
          <cell r="L469">
            <v>28779.245994292582</v>
          </cell>
          <cell r="M469">
            <v>2131.2913642925014</v>
          </cell>
        </row>
        <row r="470">
          <cell r="L470">
            <v>28849.956672411237</v>
          </cell>
          <cell r="M470">
            <v>2070.8929924111562</v>
          </cell>
        </row>
        <row r="471">
          <cell r="L471">
            <v>28920.667350529893</v>
          </cell>
          <cell r="M471">
            <v>2010.172880529811</v>
          </cell>
        </row>
        <row r="472">
          <cell r="L472">
            <v>28991.378028648549</v>
          </cell>
          <cell r="M472">
            <v>1949.1310286484659</v>
          </cell>
        </row>
        <row r="473">
          <cell r="L473">
            <v>29062.088706767205</v>
          </cell>
          <cell r="M473">
            <v>1887.7674367671207</v>
          </cell>
        </row>
        <row r="474">
          <cell r="L474">
            <v>29132.79938488586</v>
          </cell>
          <cell r="M474">
            <v>1826.0821048857754</v>
          </cell>
        </row>
        <row r="475">
          <cell r="L475">
            <v>29203.510063004516</v>
          </cell>
          <cell r="M475">
            <v>1764.0750330044302</v>
          </cell>
        </row>
        <row r="476">
          <cell r="L476">
            <v>29274.220741123172</v>
          </cell>
          <cell r="M476">
            <v>1701.746221123085</v>
          </cell>
        </row>
        <row r="477">
          <cell r="L477">
            <v>29344.931419241828</v>
          </cell>
          <cell r="M477">
            <v>1639.0956692417399</v>
          </cell>
        </row>
        <row r="478">
          <cell r="L478">
            <v>29415.642097360484</v>
          </cell>
          <cell r="M478">
            <v>1576.1233773603947</v>
          </cell>
        </row>
        <row r="479">
          <cell r="L479">
            <v>29486.352775479139</v>
          </cell>
          <cell r="M479">
            <v>1512.8293454790494</v>
          </cell>
        </row>
        <row r="480">
          <cell r="L480">
            <v>29557.063453597795</v>
          </cell>
          <cell r="M480">
            <v>1449.2135735977042</v>
          </cell>
        </row>
        <row r="481">
          <cell r="L481">
            <v>29627.774131716451</v>
          </cell>
          <cell r="M481">
            <v>1385.276061716359</v>
          </cell>
        </row>
        <row r="482">
          <cell r="L482">
            <v>29698.484809835107</v>
          </cell>
          <cell r="M482">
            <v>1321.0168098350139</v>
          </cell>
        </row>
        <row r="483">
          <cell r="L483">
            <v>29769.195487953762</v>
          </cell>
          <cell r="M483">
            <v>1256.4358179536687</v>
          </cell>
        </row>
        <row r="484">
          <cell r="L484">
            <v>29839.906166072418</v>
          </cell>
          <cell r="M484">
            <v>1191.5330860723234</v>
          </cell>
        </row>
        <row r="485">
          <cell r="L485">
            <v>29910.616844191074</v>
          </cell>
          <cell r="M485">
            <v>1126.3086141909782</v>
          </cell>
        </row>
        <row r="486">
          <cell r="L486">
            <v>29981.32752230973</v>
          </cell>
          <cell r="M486">
            <v>1060.762402309633</v>
          </cell>
        </row>
        <row r="487">
          <cell r="L487">
            <v>30052.038200428386</v>
          </cell>
          <cell r="M487">
            <v>994.89445042828777</v>
          </cell>
        </row>
        <row r="488">
          <cell r="L488">
            <v>30122.748878547041</v>
          </cell>
          <cell r="M488">
            <v>928.70475854694257</v>
          </cell>
        </row>
        <row r="489">
          <cell r="L489">
            <v>30193.459556665697</v>
          </cell>
          <cell r="M489">
            <v>862.1933266655974</v>
          </cell>
        </row>
        <row r="490">
          <cell r="L490">
            <v>30264.170234784353</v>
          </cell>
          <cell r="M490">
            <v>795.36015478425225</v>
          </cell>
        </row>
        <row r="491">
          <cell r="L491">
            <v>30334.880912903009</v>
          </cell>
          <cell r="M491">
            <v>728.205242902907</v>
          </cell>
        </row>
        <row r="492">
          <cell r="L492">
            <v>30405.591591021664</v>
          </cell>
          <cell r="M492">
            <v>660.72859102156178</v>
          </cell>
        </row>
        <row r="493">
          <cell r="L493">
            <v>30476.30226914032</v>
          </cell>
          <cell r="M493">
            <v>592.93019914021659</v>
          </cell>
        </row>
        <row r="494">
          <cell r="L494">
            <v>30547.012947258976</v>
          </cell>
          <cell r="M494">
            <v>524.81006725887141</v>
          </cell>
        </row>
        <row r="495">
          <cell r="L495">
            <v>30617.723625377632</v>
          </cell>
          <cell r="M495">
            <v>456.36819537752621</v>
          </cell>
        </row>
        <row r="496">
          <cell r="L496">
            <v>30688.434303496288</v>
          </cell>
          <cell r="M496">
            <v>387.60458349618102</v>
          </cell>
        </row>
        <row r="497">
          <cell r="L497">
            <v>30759.144981614943</v>
          </cell>
          <cell r="M497">
            <v>318.5192316148358</v>
          </cell>
        </row>
        <row r="498">
          <cell r="L498">
            <v>30829.855659733599</v>
          </cell>
          <cell r="M498">
            <v>249.11213973349058</v>
          </cell>
        </row>
        <row r="499">
          <cell r="L499">
            <v>30900.566337852255</v>
          </cell>
          <cell r="M499">
            <v>179.38330785214535</v>
          </cell>
        </row>
        <row r="500">
          <cell r="L500">
            <v>30971.277015970911</v>
          </cell>
          <cell r="M500">
            <v>109.33273597080014</v>
          </cell>
        </row>
        <row r="501">
          <cell r="L501">
            <v>31041.987694089567</v>
          </cell>
          <cell r="M501">
            <v>38.960424089454932</v>
          </cell>
        </row>
        <row r="502">
          <cell r="L502">
            <v>31080.957281117619</v>
          </cell>
          <cell r="M502">
            <v>0</v>
          </cell>
        </row>
      </sheetData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V502"/>
  <sheetViews>
    <sheetView tabSelected="1" workbookViewId="0">
      <pane ySplit="24" topLeftCell="A64" activePane="bottomLeft" state="frozen"/>
      <selection pane="bottomLeft"/>
    </sheetView>
  </sheetViews>
  <sheetFormatPr defaultColWidth="7.7109375" defaultRowHeight="12.75" customHeight="1" x14ac:dyDescent="0.25"/>
  <cols>
    <col min="1" max="2" width="6.7109375" style="2" customWidth="1"/>
    <col min="3" max="3" width="8.7109375" style="2" customWidth="1"/>
    <col min="4" max="7" width="7.7109375" style="2" customWidth="1"/>
    <col min="8" max="8" width="9.7109375" style="2" customWidth="1"/>
    <col min="9" max="9" width="8.7109375" customWidth="1"/>
    <col min="10" max="10" width="1.7109375" style="2" customWidth="1"/>
    <col min="11" max="11" width="8.7109375" style="2" customWidth="1"/>
    <col min="12" max="12" width="1.7109375" style="2" customWidth="1"/>
    <col min="13" max="13" width="15.7109375" style="2" customWidth="1"/>
    <col min="14" max="23" width="8.7109375" style="2" customWidth="1"/>
    <col min="24" max="16384" width="7.7109375" style="2"/>
  </cols>
  <sheetData>
    <row r="1" spans="1:11" ht="12.75" customHeight="1" x14ac:dyDescent="0.2">
      <c r="A1" s="1" t="s">
        <v>0</v>
      </c>
      <c r="B1" s="1" t="s">
        <v>1</v>
      </c>
      <c r="E1" s="3" t="s">
        <v>2</v>
      </c>
      <c r="F1" s="4"/>
      <c r="G1" s="4"/>
      <c r="H1" s="4"/>
      <c r="I1" s="4"/>
      <c r="J1" s="5"/>
    </row>
    <row r="2" spans="1:11" ht="12.75" customHeight="1" x14ac:dyDescent="0.2">
      <c r="A2" s="2" t="s">
        <v>3</v>
      </c>
      <c r="I2" s="2"/>
    </row>
    <row r="3" spans="1:11" ht="12.75" customHeight="1" x14ac:dyDescent="0.2">
      <c r="G3" s="2" t="s">
        <v>4</v>
      </c>
      <c r="H3" s="6">
        <v>1</v>
      </c>
      <c r="I3" s="6">
        <v>10</v>
      </c>
    </row>
    <row r="4" spans="1:11" ht="12.75" customHeight="1" x14ac:dyDescent="0.2">
      <c r="B4" s="2" t="s">
        <v>5</v>
      </c>
      <c r="C4" s="6">
        <v>1000</v>
      </c>
      <c r="D4" s="2" t="s">
        <v>6</v>
      </c>
      <c r="E4" s="7">
        <f>C4*3600/5280</f>
        <v>681.81818181818187</v>
      </c>
      <c r="F4" s="2" t="s">
        <v>7</v>
      </c>
      <c r="G4" s="2" t="s">
        <v>8</v>
      </c>
      <c r="H4" s="6">
        <f>1/H3</f>
        <v>1</v>
      </c>
      <c r="I4" s="6">
        <f>1/I3</f>
        <v>0.1</v>
      </c>
    </row>
    <row r="5" spans="1:11" ht="12.75" customHeight="1" x14ac:dyDescent="0.2">
      <c r="B5" s="2" t="s">
        <v>9</v>
      </c>
      <c r="C5" s="6">
        <v>45</v>
      </c>
      <c r="D5" s="2" t="s">
        <v>10</v>
      </c>
      <c r="G5" s="8" t="s">
        <v>11</v>
      </c>
      <c r="H5" s="7">
        <f>COS(RADIANS(C5))*C4</f>
        <v>707.10678118654755</v>
      </c>
      <c r="I5" s="7">
        <f>H5*I4</f>
        <v>70.710678118654755</v>
      </c>
    </row>
    <row r="6" spans="1:11" ht="12.75" customHeight="1" x14ac:dyDescent="0.2">
      <c r="B6" s="2" t="s">
        <v>12</v>
      </c>
      <c r="C6" s="9">
        <v>32.173999999999999</v>
      </c>
      <c r="D6" s="2" t="s">
        <v>13</v>
      </c>
      <c r="G6" s="8" t="s">
        <v>14</v>
      </c>
      <c r="H6" s="7">
        <f>SIN(RADIANS(C5))*C4</f>
        <v>707.10678118654744</v>
      </c>
      <c r="I6" s="7">
        <f>H6*I4</f>
        <v>70.710678118654741</v>
      </c>
    </row>
    <row r="7" spans="1:11" ht="12.75" customHeight="1" x14ac:dyDescent="0.2">
      <c r="B7" s="2" t="s">
        <v>15</v>
      </c>
      <c r="C7" s="6">
        <v>1000</v>
      </c>
      <c r="D7" s="2" t="s">
        <v>16</v>
      </c>
      <c r="G7" s="2" t="s">
        <v>17</v>
      </c>
      <c r="H7" s="7">
        <f>C6</f>
        <v>32.173999999999999</v>
      </c>
      <c r="I7" s="7">
        <f>H7*(I4^2)</f>
        <v>0.32174000000000008</v>
      </c>
      <c r="K7" s="10" t="s">
        <v>18</v>
      </c>
    </row>
    <row r="9" spans="1:11" ht="12.75" customHeight="1" x14ac:dyDescent="0.2">
      <c r="B9" s="11" t="s">
        <v>5</v>
      </c>
      <c r="C9" s="12"/>
      <c r="D9" s="12"/>
      <c r="E9" s="13"/>
      <c r="F9" s="14" t="s">
        <v>12</v>
      </c>
      <c r="G9" s="15" t="s">
        <v>19</v>
      </c>
      <c r="H9" s="11" t="s">
        <v>20</v>
      </c>
      <c r="I9" s="13"/>
      <c r="K9" s="14" t="s">
        <v>21</v>
      </c>
    </row>
    <row r="10" spans="1:11" ht="12.75" customHeight="1" x14ac:dyDescent="0.2">
      <c r="A10" s="2" t="s">
        <v>22</v>
      </c>
      <c r="B10" s="16" t="s">
        <v>9</v>
      </c>
      <c r="C10" s="16" t="s">
        <v>23</v>
      </c>
      <c r="D10" s="16" t="s">
        <v>24</v>
      </c>
      <c r="E10" s="16" t="s">
        <v>25</v>
      </c>
      <c r="F10" s="10" t="s">
        <v>26</v>
      </c>
      <c r="G10" s="16" t="s">
        <v>27</v>
      </c>
      <c r="H10" s="16" t="s">
        <v>28</v>
      </c>
      <c r="I10" s="16" t="s">
        <v>29</v>
      </c>
      <c r="K10" s="16" t="s">
        <v>29</v>
      </c>
    </row>
    <row r="11" spans="1:11" ht="12.75" customHeight="1" x14ac:dyDescent="0.2">
      <c r="A11" s="17">
        <v>0</v>
      </c>
      <c r="B11" s="16"/>
      <c r="C11" s="16"/>
      <c r="D11" s="16"/>
      <c r="E11" s="16"/>
      <c r="F11" s="16"/>
      <c r="G11" s="16"/>
      <c r="H11" s="7">
        <v>0</v>
      </c>
      <c r="I11" s="18">
        <v>0</v>
      </c>
    </row>
    <row r="12" spans="1:11" ht="12.75" customHeight="1" x14ac:dyDescent="0.2">
      <c r="A12" s="17">
        <v>1</v>
      </c>
      <c r="B12" s="7">
        <f>$C$5</f>
        <v>45</v>
      </c>
      <c r="C12" s="7">
        <f>$C$4</f>
        <v>1000</v>
      </c>
      <c r="D12" s="7">
        <f>H5</f>
        <v>707.10678118654755</v>
      </c>
      <c r="E12" s="7">
        <f>H6</f>
        <v>707.10678118654744</v>
      </c>
      <c r="F12" s="19">
        <f>-$C$6*0.5</f>
        <v>-16.087</v>
      </c>
      <c r="G12" s="20">
        <f>E12+F12</f>
        <v>691.01978118654745</v>
      </c>
      <c r="H12" s="20">
        <f>D12</f>
        <v>707.10678118654755</v>
      </c>
      <c r="I12" s="20">
        <f>G12</f>
        <v>691.01978118654745</v>
      </c>
      <c r="K12" s="20">
        <f t="shared" ref="K12:K55" si="0">($H$6*A12)-0.5*$C$6*(A12^2)</f>
        <v>691.01978118654745</v>
      </c>
    </row>
    <row r="13" spans="1:11" ht="12.75" customHeight="1" x14ac:dyDescent="0.2">
      <c r="A13" s="17">
        <f>A12+1</f>
        <v>2</v>
      </c>
      <c r="B13" s="20">
        <f>DEGREES(ATAN(E13/D13))</f>
        <v>44.340777467864768</v>
      </c>
      <c r="C13" s="21">
        <f>SQRT(D13^2+E13^2)</f>
        <v>988.69021335861521</v>
      </c>
      <c r="D13" s="20">
        <f>D12</f>
        <v>707.10678118654755</v>
      </c>
      <c r="E13" s="20">
        <f t="shared" ref="E13:E55" si="1">E12+F12</f>
        <v>691.01978118654745</v>
      </c>
      <c r="F13" s="20">
        <f t="shared" ref="F13:F55" si="2">-$C$6</f>
        <v>-32.173999999999999</v>
      </c>
      <c r="G13" s="20">
        <f>E13+F13</f>
        <v>658.84578118654747</v>
      </c>
      <c r="H13" s="22">
        <f t="shared" ref="H13:H54" si="3">IF(I12=0,0,IF(I12+G13&gt;0,H12+D13,H12+D13*I12/-G13))</f>
        <v>1414.2135623730951</v>
      </c>
      <c r="I13" s="20">
        <f t="shared" ref="I13:I53" si="4">IF(I12=0,0,IF((I12+G13)&lt;0,0,I12+G13))</f>
        <v>1349.8655623730949</v>
      </c>
      <c r="K13" s="20">
        <f t="shared" si="0"/>
        <v>1349.8655623730949</v>
      </c>
    </row>
    <row r="14" spans="1:11" ht="12.75" customHeight="1" x14ac:dyDescent="0.2">
      <c r="A14" s="17">
        <f t="shared" ref="A14:A55" si="5">A13+1</f>
        <v>3</v>
      </c>
      <c r="B14" s="20">
        <f t="shared" ref="B14:B55" si="6">DEGREES(ATAN(E14/D14))</f>
        <v>42.976502284045772</v>
      </c>
      <c r="C14" s="20">
        <f t="shared" ref="C14:C55" si="7">SQRT(D14^2+E14^2)</f>
        <v>966.4769854410979</v>
      </c>
      <c r="D14" s="20">
        <f t="shared" ref="D14:D55" si="8">D13</f>
        <v>707.10678118654755</v>
      </c>
      <c r="E14" s="20">
        <f t="shared" si="1"/>
        <v>658.84578118654747</v>
      </c>
      <c r="F14" s="20">
        <f t="shared" si="2"/>
        <v>-32.173999999999999</v>
      </c>
      <c r="G14" s="20">
        <f t="shared" ref="G14:G55" si="9">E14+F14</f>
        <v>626.67178118654749</v>
      </c>
      <c r="H14" s="22">
        <f t="shared" si="3"/>
        <v>2121.3203435596424</v>
      </c>
      <c r="I14" s="20">
        <f t="shared" si="4"/>
        <v>1976.5373435596425</v>
      </c>
      <c r="K14" s="20">
        <f t="shared" si="0"/>
        <v>1976.5373435596425</v>
      </c>
    </row>
    <row r="15" spans="1:11" ht="12.75" customHeight="1" x14ac:dyDescent="0.2">
      <c r="A15" s="17">
        <f t="shared" si="5"/>
        <v>4</v>
      </c>
      <c r="B15" s="20">
        <f t="shared" si="6"/>
        <v>41.548893918745691</v>
      </c>
      <c r="C15" s="20">
        <f t="shared" si="7"/>
        <v>944.83729886976846</v>
      </c>
      <c r="D15" s="20">
        <f t="shared" si="8"/>
        <v>707.10678118654755</v>
      </c>
      <c r="E15" s="20">
        <f t="shared" si="1"/>
        <v>626.67178118654749</v>
      </c>
      <c r="F15" s="20">
        <f t="shared" si="2"/>
        <v>-32.173999999999999</v>
      </c>
      <c r="G15" s="20">
        <f t="shared" si="9"/>
        <v>594.49778118654751</v>
      </c>
      <c r="H15" s="22">
        <f t="shared" si="3"/>
        <v>2828.4271247461902</v>
      </c>
      <c r="I15" s="20">
        <f t="shared" si="4"/>
        <v>2571.0351247461899</v>
      </c>
      <c r="K15" s="20">
        <f t="shared" si="0"/>
        <v>2571.0351247461899</v>
      </c>
    </row>
    <row r="16" spans="1:11" ht="12.75" customHeight="1" x14ac:dyDescent="0.2">
      <c r="A16" s="17">
        <f t="shared" si="5"/>
        <v>5</v>
      </c>
      <c r="B16" s="20">
        <f t="shared" si="6"/>
        <v>40.055337943636232</v>
      </c>
      <c r="C16" s="20">
        <f t="shared" si="7"/>
        <v>923.81145903031972</v>
      </c>
      <c r="D16" s="20">
        <f t="shared" si="8"/>
        <v>707.10678118654755</v>
      </c>
      <c r="E16" s="20">
        <f t="shared" si="1"/>
        <v>594.49778118654751</v>
      </c>
      <c r="F16" s="20">
        <f t="shared" si="2"/>
        <v>-32.173999999999999</v>
      </c>
      <c r="G16" s="20">
        <f t="shared" si="9"/>
        <v>562.32378118654754</v>
      </c>
      <c r="H16" s="22">
        <f t="shared" si="3"/>
        <v>3535.533905932738</v>
      </c>
      <c r="I16" s="20">
        <f t="shared" si="4"/>
        <v>3133.3589059327373</v>
      </c>
      <c r="K16" s="20">
        <f t="shared" si="0"/>
        <v>3133.3589059327369</v>
      </c>
    </row>
    <row r="17" spans="1:22" ht="12.75" customHeight="1" x14ac:dyDescent="0.2">
      <c r="A17" s="17">
        <f t="shared" si="5"/>
        <v>6</v>
      </c>
      <c r="B17" s="20">
        <f t="shared" si="6"/>
        <v>38.493331892567717</v>
      </c>
      <c r="C17" s="20">
        <f t="shared" si="7"/>
        <v>903.44232515857709</v>
      </c>
      <c r="D17" s="20">
        <f t="shared" si="8"/>
        <v>707.10678118654755</v>
      </c>
      <c r="E17" s="20">
        <f t="shared" si="1"/>
        <v>562.32378118654754</v>
      </c>
      <c r="F17" s="20">
        <f t="shared" si="2"/>
        <v>-32.173999999999999</v>
      </c>
      <c r="G17" s="20">
        <f t="shared" si="9"/>
        <v>530.14978118654756</v>
      </c>
      <c r="H17" s="22">
        <f t="shared" si="3"/>
        <v>4242.6406871192858</v>
      </c>
      <c r="I17" s="20">
        <f t="shared" si="4"/>
        <v>3663.5086871192848</v>
      </c>
      <c r="K17" s="20">
        <f t="shared" si="0"/>
        <v>3663.5086871192848</v>
      </c>
    </row>
    <row r="18" spans="1:22" ht="12.75" customHeight="1" x14ac:dyDescent="0.2">
      <c r="A18" s="17">
        <f t="shared" si="5"/>
        <v>7</v>
      </c>
      <c r="B18" s="20">
        <f t="shared" si="6"/>
        <v>36.860546220420453</v>
      </c>
      <c r="C18" s="20">
        <f t="shared" si="7"/>
        <v>883.77530543240698</v>
      </c>
      <c r="D18" s="20">
        <f t="shared" si="8"/>
        <v>707.10678118654755</v>
      </c>
      <c r="E18" s="20">
        <f t="shared" si="1"/>
        <v>530.14978118654756</v>
      </c>
      <c r="F18" s="20">
        <f t="shared" si="2"/>
        <v>-32.173999999999999</v>
      </c>
      <c r="G18" s="20">
        <f t="shared" si="9"/>
        <v>497.97578118654758</v>
      </c>
      <c r="H18" s="22">
        <f t="shared" si="3"/>
        <v>4949.7474683058335</v>
      </c>
      <c r="I18" s="20">
        <f t="shared" si="4"/>
        <v>4161.4844683058327</v>
      </c>
      <c r="K18" s="20">
        <f t="shared" si="0"/>
        <v>4161.4844683058318</v>
      </c>
    </row>
    <row r="19" spans="1:22" ht="12.75" customHeight="1" x14ac:dyDescent="0.2">
      <c r="A19" s="17">
        <f t="shared" si="5"/>
        <v>8</v>
      </c>
      <c r="B19" s="20">
        <f t="shared" si="6"/>
        <v>35.154895822665473</v>
      </c>
      <c r="C19" s="20">
        <f t="shared" si="7"/>
        <v>864.85829975109357</v>
      </c>
      <c r="D19" s="20">
        <f t="shared" si="8"/>
        <v>707.10678118654755</v>
      </c>
      <c r="E19" s="20">
        <f t="shared" si="1"/>
        <v>497.97578118654758</v>
      </c>
      <c r="F19" s="20">
        <f t="shared" si="2"/>
        <v>-32.173999999999999</v>
      </c>
      <c r="G19" s="20">
        <f t="shared" si="9"/>
        <v>465.8017811865476</v>
      </c>
      <c r="H19" s="22">
        <f t="shared" si="3"/>
        <v>5656.8542494923813</v>
      </c>
      <c r="I19" s="20">
        <f t="shared" si="4"/>
        <v>4627.2862494923802</v>
      </c>
      <c r="K19" s="20">
        <f t="shared" si="0"/>
        <v>4627.2862494923793</v>
      </c>
    </row>
    <row r="20" spans="1:22" ht="12.75" customHeight="1" x14ac:dyDescent="0.2">
      <c r="A20" s="17">
        <f t="shared" si="5"/>
        <v>9</v>
      </c>
      <c r="B20" s="20">
        <f t="shared" si="6"/>
        <v>33.374622300842184</v>
      </c>
      <c r="C20" s="20">
        <f t="shared" si="7"/>
        <v>846.74157767087388</v>
      </c>
      <c r="D20" s="20">
        <f t="shared" si="8"/>
        <v>707.10678118654755</v>
      </c>
      <c r="E20" s="20">
        <f t="shared" si="1"/>
        <v>465.8017811865476</v>
      </c>
      <c r="F20" s="20">
        <f t="shared" si="2"/>
        <v>-32.173999999999999</v>
      </c>
      <c r="G20" s="20">
        <f t="shared" si="9"/>
        <v>433.62778118654762</v>
      </c>
      <c r="H20" s="22">
        <f t="shared" si="3"/>
        <v>6363.9610306789291</v>
      </c>
      <c r="I20" s="20">
        <f t="shared" si="4"/>
        <v>5060.9140306789277</v>
      </c>
      <c r="K20" s="20">
        <f t="shared" si="0"/>
        <v>5060.9140306789268</v>
      </c>
    </row>
    <row r="21" spans="1:22" ht="12.75" customHeight="1" x14ac:dyDescent="0.2">
      <c r="A21" s="17">
        <f t="shared" si="5"/>
        <v>10</v>
      </c>
      <c r="B21" s="20">
        <f t="shared" si="6"/>
        <v>31.51838656089825</v>
      </c>
      <c r="C21" s="20">
        <f t="shared" si="7"/>
        <v>829.4775781278048</v>
      </c>
      <c r="D21" s="20">
        <f t="shared" si="8"/>
        <v>707.10678118654755</v>
      </c>
      <c r="E21" s="20">
        <f t="shared" si="1"/>
        <v>433.62778118654762</v>
      </c>
      <c r="F21" s="20">
        <f t="shared" si="2"/>
        <v>-32.173999999999999</v>
      </c>
      <c r="G21" s="20">
        <f t="shared" si="9"/>
        <v>401.45378118654764</v>
      </c>
      <c r="H21" s="22">
        <f t="shared" si="3"/>
        <v>7071.0678118654769</v>
      </c>
      <c r="I21" s="20">
        <f t="shared" si="4"/>
        <v>5462.3678118654752</v>
      </c>
      <c r="K21" s="20">
        <f t="shared" si="0"/>
        <v>5462.3678118654743</v>
      </c>
    </row>
    <row r="22" spans="1:22" ht="12.75" customHeight="1" x14ac:dyDescent="0.2">
      <c r="A22" s="17">
        <f t="shared" si="5"/>
        <v>11</v>
      </c>
      <c r="B22" s="20">
        <f t="shared" si="6"/>
        <v>29.58537051949617</v>
      </c>
      <c r="C22" s="20">
        <f t="shared" si="7"/>
        <v>813.12061739263288</v>
      </c>
      <c r="D22" s="20">
        <f t="shared" si="8"/>
        <v>707.10678118654755</v>
      </c>
      <c r="E22" s="20">
        <f t="shared" si="1"/>
        <v>401.45378118654764</v>
      </c>
      <c r="F22" s="20">
        <f t="shared" si="2"/>
        <v>-32.173999999999999</v>
      </c>
      <c r="G22" s="20">
        <f t="shared" si="9"/>
        <v>369.27978118654767</v>
      </c>
      <c r="H22" s="22">
        <f t="shared" si="3"/>
        <v>7778.1745930520246</v>
      </c>
      <c r="I22" s="20">
        <f t="shared" si="4"/>
        <v>5831.6475930520228</v>
      </c>
      <c r="K22" s="20">
        <f t="shared" si="0"/>
        <v>5831.6475930520219</v>
      </c>
    </row>
    <row r="23" spans="1:22" ht="12.75" customHeight="1" x14ac:dyDescent="0.2">
      <c r="A23" s="17">
        <f t="shared" si="5"/>
        <v>12</v>
      </c>
      <c r="B23" s="20">
        <f t="shared" si="6"/>
        <v>27.575385660275153</v>
      </c>
      <c r="C23" s="20">
        <f t="shared" si="7"/>
        <v>797.72649247294316</v>
      </c>
      <c r="D23" s="20">
        <f t="shared" si="8"/>
        <v>707.10678118654755</v>
      </c>
      <c r="E23" s="20">
        <f t="shared" si="1"/>
        <v>369.27978118654767</v>
      </c>
      <c r="F23" s="20">
        <f t="shared" si="2"/>
        <v>-32.173999999999999</v>
      </c>
      <c r="G23" s="20">
        <f t="shared" si="9"/>
        <v>337.10578118654769</v>
      </c>
      <c r="H23" s="22">
        <f t="shared" si="3"/>
        <v>8485.2813742385715</v>
      </c>
      <c r="I23" s="20">
        <f t="shared" si="4"/>
        <v>6168.7533742385704</v>
      </c>
      <c r="K23" s="20">
        <f t="shared" si="0"/>
        <v>6168.7533742385694</v>
      </c>
    </row>
    <row r="24" spans="1:22" ht="12.75" customHeight="1" x14ac:dyDescent="0.2">
      <c r="A24" s="17">
        <f t="shared" si="5"/>
        <v>13</v>
      </c>
      <c r="B24" s="20">
        <f t="shared" si="6"/>
        <v>25.488984948866097</v>
      </c>
      <c r="C24" s="20">
        <f t="shared" si="7"/>
        <v>783.35196923821707</v>
      </c>
      <c r="D24" s="20">
        <f t="shared" si="8"/>
        <v>707.10678118654755</v>
      </c>
      <c r="E24" s="20">
        <f t="shared" si="1"/>
        <v>337.10578118654769</v>
      </c>
      <c r="F24" s="20">
        <f t="shared" si="2"/>
        <v>-32.173999999999999</v>
      </c>
      <c r="G24" s="20">
        <f t="shared" si="9"/>
        <v>304.93178118654771</v>
      </c>
      <c r="H24" s="22">
        <f t="shared" si="3"/>
        <v>9192.3881554251184</v>
      </c>
      <c r="I24" s="20">
        <f t="shared" si="4"/>
        <v>6473.685155425118</v>
      </c>
      <c r="K24" s="20">
        <f t="shared" si="0"/>
        <v>6473.685155425117</v>
      </c>
    </row>
    <row r="25" spans="1:22" ht="12.75" customHeight="1" x14ac:dyDescent="0.2">
      <c r="A25" s="17">
        <f t="shared" si="5"/>
        <v>14</v>
      </c>
      <c r="B25" s="20">
        <f t="shared" si="6"/>
        <v>23.32757324512907</v>
      </c>
      <c r="C25" s="20">
        <f t="shared" si="7"/>
        <v>770.05414821141028</v>
      </c>
      <c r="D25" s="20">
        <f t="shared" si="8"/>
        <v>707.10678118654755</v>
      </c>
      <c r="E25" s="20">
        <f t="shared" si="1"/>
        <v>304.93178118654771</v>
      </c>
      <c r="F25" s="20">
        <f t="shared" si="2"/>
        <v>-32.173999999999999</v>
      </c>
      <c r="G25" s="20">
        <f t="shared" si="9"/>
        <v>272.75778118654773</v>
      </c>
      <c r="H25" s="22">
        <f t="shared" si="3"/>
        <v>9899.4949366116653</v>
      </c>
      <c r="I25" s="20">
        <f t="shared" si="4"/>
        <v>6746.4429366116656</v>
      </c>
      <c r="K25" s="20">
        <f t="shared" si="0"/>
        <v>6746.4429366116638</v>
      </c>
      <c r="M25" s="2" t="s">
        <v>30</v>
      </c>
    </row>
    <row r="26" spans="1:22" ht="12.75" customHeight="1" x14ac:dyDescent="0.2">
      <c r="A26" s="17">
        <f t="shared" si="5"/>
        <v>15</v>
      </c>
      <c r="B26" s="20">
        <f t="shared" si="6"/>
        <v>21.093509959546836</v>
      </c>
      <c r="C26" s="20">
        <f t="shared" si="7"/>
        <v>757.88970648624638</v>
      </c>
      <c r="D26" s="20">
        <f t="shared" si="8"/>
        <v>707.10678118654755</v>
      </c>
      <c r="E26" s="20">
        <f t="shared" si="1"/>
        <v>272.75778118654773</v>
      </c>
      <c r="F26" s="20">
        <f t="shared" si="2"/>
        <v>-32.173999999999999</v>
      </c>
      <c r="G26" s="20">
        <f t="shared" si="9"/>
        <v>240.58378118654772</v>
      </c>
      <c r="H26" s="22">
        <f t="shared" si="3"/>
        <v>10606.601717798212</v>
      </c>
      <c r="I26" s="20">
        <f t="shared" si="4"/>
        <v>6987.0267177982132</v>
      </c>
      <c r="K26" s="20">
        <f t="shared" si="0"/>
        <v>6987.0267177982123</v>
      </c>
      <c r="M26" s="2" t="s">
        <v>31</v>
      </c>
      <c r="P26" s="2" t="s">
        <v>32</v>
      </c>
    </row>
    <row r="27" spans="1:22" ht="12.75" customHeight="1" x14ac:dyDescent="0.2">
      <c r="A27" s="17">
        <f t="shared" si="5"/>
        <v>16</v>
      </c>
      <c r="B27" s="20">
        <f t="shared" si="6"/>
        <v>18.790196462246506</v>
      </c>
      <c r="C27" s="20">
        <f t="shared" si="7"/>
        <v>746.91402167184992</v>
      </c>
      <c r="D27" s="20">
        <f t="shared" si="8"/>
        <v>707.10678118654755</v>
      </c>
      <c r="E27" s="20">
        <f t="shared" si="1"/>
        <v>240.58378118654772</v>
      </c>
      <c r="F27" s="20">
        <f t="shared" si="2"/>
        <v>-32.173999999999999</v>
      </c>
      <c r="G27" s="20">
        <f t="shared" si="9"/>
        <v>208.40978118654772</v>
      </c>
      <c r="H27" s="22">
        <f t="shared" si="3"/>
        <v>11313.708498984759</v>
      </c>
      <c r="I27" s="20">
        <f t="shared" si="4"/>
        <v>7195.4364989847609</v>
      </c>
      <c r="K27" s="20">
        <f t="shared" si="0"/>
        <v>7195.4364989847591</v>
      </c>
    </row>
    <row r="28" spans="1:22" ht="12.75" customHeight="1" x14ac:dyDescent="0.2">
      <c r="A28" s="17">
        <f t="shared" si="5"/>
        <v>17</v>
      </c>
      <c r="B28" s="20">
        <f t="shared" si="6"/>
        <v>16.422139894407824</v>
      </c>
      <c r="C28" s="20">
        <f t="shared" si="7"/>
        <v>737.18019296114085</v>
      </c>
      <c r="D28" s="20">
        <f t="shared" si="8"/>
        <v>707.10678118654755</v>
      </c>
      <c r="E28" s="20">
        <f t="shared" si="1"/>
        <v>208.40978118654772</v>
      </c>
      <c r="F28" s="20">
        <f t="shared" si="2"/>
        <v>-32.173999999999999</v>
      </c>
      <c r="G28" s="20">
        <f t="shared" si="9"/>
        <v>176.23578118654771</v>
      </c>
      <c r="H28" s="22">
        <f t="shared" si="3"/>
        <v>12020.815280171306</v>
      </c>
      <c r="I28" s="20">
        <f t="shared" si="4"/>
        <v>7371.6722801713086</v>
      </c>
      <c r="K28" s="20">
        <f t="shared" si="0"/>
        <v>7371.6722801713058</v>
      </c>
      <c r="M28" s="2" t="s">
        <v>33</v>
      </c>
      <c r="P28" s="23">
        <f>C5</f>
        <v>45</v>
      </c>
      <c r="Q28" s="6">
        <v>15</v>
      </c>
      <c r="R28" s="6">
        <f>Q28+15</f>
        <v>30</v>
      </c>
      <c r="S28" s="6">
        <f>R28+15</f>
        <v>45</v>
      </c>
      <c r="T28" s="6">
        <f>S28+15</f>
        <v>60</v>
      </c>
      <c r="U28" s="6">
        <f>T28+15</f>
        <v>75</v>
      </c>
      <c r="V28" s="6">
        <f>U28+15</f>
        <v>90</v>
      </c>
    </row>
    <row r="29" spans="1:22" ht="12.75" customHeight="1" x14ac:dyDescent="0.2">
      <c r="A29" s="17">
        <f t="shared" si="5"/>
        <v>18</v>
      </c>
      <c r="B29" s="20">
        <f t="shared" si="6"/>
        <v>13.994984809367375</v>
      </c>
      <c r="C29" s="20">
        <f t="shared" si="7"/>
        <v>728.73798485493592</v>
      </c>
      <c r="D29" s="20">
        <f t="shared" si="8"/>
        <v>707.10678118654755</v>
      </c>
      <c r="E29" s="20">
        <f t="shared" si="1"/>
        <v>176.23578118654771</v>
      </c>
      <c r="F29" s="20">
        <f t="shared" si="2"/>
        <v>-32.173999999999999</v>
      </c>
      <c r="G29" s="20">
        <f t="shared" si="9"/>
        <v>144.06178118654771</v>
      </c>
      <c r="H29" s="22">
        <f t="shared" si="3"/>
        <v>12727.922061357853</v>
      </c>
      <c r="I29" s="20">
        <f t="shared" si="4"/>
        <v>7515.7340613578563</v>
      </c>
      <c r="K29" s="20">
        <f t="shared" si="0"/>
        <v>7515.7340613578544</v>
      </c>
      <c r="M29" s="2" t="s">
        <v>34</v>
      </c>
      <c r="N29" s="2" t="s">
        <v>35</v>
      </c>
      <c r="P29" s="20">
        <f t="shared" ref="P29:V29" si="10">($C$4^2)*SIN(RADIANS(2*P28))/$C$6</f>
        <v>31080.997078386274</v>
      </c>
      <c r="Q29" s="24">
        <f t="shared" si="10"/>
        <v>15540.498539193135</v>
      </c>
      <c r="R29" s="25">
        <f t="shared" si="10"/>
        <v>26916.933044832433</v>
      </c>
      <c r="S29" s="26">
        <f t="shared" si="10"/>
        <v>31080.997078386274</v>
      </c>
      <c r="T29" s="25">
        <f t="shared" si="10"/>
        <v>26916.933044832436</v>
      </c>
      <c r="U29" s="27">
        <f t="shared" si="10"/>
        <v>15540.498539193135</v>
      </c>
      <c r="V29" s="28">
        <f t="shared" si="10"/>
        <v>3.8078835547604274E-12</v>
      </c>
    </row>
    <row r="30" spans="1:22" ht="12.75" customHeight="1" x14ac:dyDescent="0.2">
      <c r="A30" s="17">
        <f t="shared" si="5"/>
        <v>19</v>
      </c>
      <c r="B30" s="20">
        <f t="shared" si="6"/>
        <v>11.515504728970228</v>
      </c>
      <c r="C30" s="20">
        <f t="shared" si="7"/>
        <v>721.63272985545825</v>
      </c>
      <c r="D30" s="20">
        <f t="shared" si="8"/>
        <v>707.10678118654755</v>
      </c>
      <c r="E30" s="20">
        <f t="shared" si="1"/>
        <v>144.06178118654771</v>
      </c>
      <c r="F30" s="20">
        <f t="shared" si="2"/>
        <v>-32.173999999999999</v>
      </c>
      <c r="G30" s="20">
        <f t="shared" si="9"/>
        <v>111.8877811865477</v>
      </c>
      <c r="H30" s="22">
        <f t="shared" si="3"/>
        <v>13435.0288425444</v>
      </c>
      <c r="I30" s="20">
        <f t="shared" si="4"/>
        <v>7627.621842544404</v>
      </c>
      <c r="K30" s="20">
        <f t="shared" si="0"/>
        <v>7627.6218425444013</v>
      </c>
      <c r="M30" s="2" t="s">
        <v>36</v>
      </c>
      <c r="N30" s="2" t="s">
        <v>37</v>
      </c>
      <c r="P30" s="20">
        <f t="shared" ref="P30:V30" si="11">P29/($C$4*COS(RADIANS(P28)))</f>
        <v>43.955167600332409</v>
      </c>
      <c r="Q30" s="29">
        <f t="shared" si="11"/>
        <v>16.088707969324343</v>
      </c>
      <c r="R30" s="26">
        <f t="shared" si="11"/>
        <v>31.080997078386275</v>
      </c>
      <c r="S30" s="26">
        <f t="shared" si="11"/>
        <v>43.955167600332409</v>
      </c>
      <c r="T30" s="26">
        <f t="shared" si="11"/>
        <v>53.833866089664859</v>
      </c>
      <c r="U30" s="26">
        <f t="shared" si="11"/>
        <v>60.043875569656748</v>
      </c>
      <c r="V30" s="28">
        <f t="shared" si="11"/>
        <v>62.161994156772543</v>
      </c>
    </row>
    <row r="31" spans="1:22" ht="12.75" customHeight="1" x14ac:dyDescent="0.2">
      <c r="A31" s="17">
        <f t="shared" si="5"/>
        <v>20</v>
      </c>
      <c r="B31" s="20">
        <f t="shared" si="6"/>
        <v>8.9915474132247919</v>
      </c>
      <c r="C31" s="20">
        <f t="shared" si="7"/>
        <v>715.90423631855174</v>
      </c>
      <c r="D31" s="20">
        <f t="shared" si="8"/>
        <v>707.10678118654755</v>
      </c>
      <c r="E31" s="20">
        <f t="shared" si="1"/>
        <v>111.8877811865477</v>
      </c>
      <c r="F31" s="20">
        <f t="shared" si="2"/>
        <v>-32.173999999999999</v>
      </c>
      <c r="G31" s="20">
        <f t="shared" si="9"/>
        <v>79.713781186547692</v>
      </c>
      <c r="H31" s="22">
        <f t="shared" si="3"/>
        <v>14142.135623730946</v>
      </c>
      <c r="I31" s="20">
        <f t="shared" si="4"/>
        <v>7707.3356237309517</v>
      </c>
      <c r="K31" s="20">
        <f t="shared" si="0"/>
        <v>7707.3356237309481</v>
      </c>
      <c r="M31" s="2" t="s">
        <v>38</v>
      </c>
      <c r="N31" s="2" t="s">
        <v>39</v>
      </c>
      <c r="P31" s="20">
        <f t="shared" ref="P31:V31" si="12">(($H$6*P30)-($C$6*((P30/2)^2)))/2</f>
        <v>7770.2492695965657</v>
      </c>
      <c r="Q31" s="29">
        <f t="shared" si="12"/>
        <v>4647.2012444311849</v>
      </c>
      <c r="R31" s="26">
        <f t="shared" si="12"/>
        <v>7103.6672652848174</v>
      </c>
      <c r="S31" s="26">
        <f t="shared" si="12"/>
        <v>7770.2492695965657</v>
      </c>
      <c r="T31" s="26">
        <f t="shared" si="12"/>
        <v>7377.7719803504224</v>
      </c>
      <c r="U31" s="26">
        <f t="shared" si="12"/>
        <v>6729.2332612081082</v>
      </c>
      <c r="V31" s="28">
        <f t="shared" si="12"/>
        <v>6437.0852609730664</v>
      </c>
    </row>
    <row r="32" spans="1:22" ht="12.75" customHeight="1" x14ac:dyDescent="0.2">
      <c r="A32" s="17">
        <f t="shared" si="5"/>
        <v>21</v>
      </c>
      <c r="B32" s="20">
        <f t="shared" si="6"/>
        <v>6.4319304453633199</v>
      </c>
      <c r="C32" s="20">
        <f t="shared" si="7"/>
        <v>711.58575513500614</v>
      </c>
      <c r="D32" s="20">
        <f t="shared" si="8"/>
        <v>707.10678118654755</v>
      </c>
      <c r="E32" s="20">
        <f t="shared" si="1"/>
        <v>79.713781186547692</v>
      </c>
      <c r="F32" s="20">
        <f t="shared" si="2"/>
        <v>-32.173999999999999</v>
      </c>
      <c r="G32" s="20">
        <f t="shared" si="9"/>
        <v>47.539781186547692</v>
      </c>
      <c r="H32" s="22">
        <f t="shared" si="3"/>
        <v>14849.242404917493</v>
      </c>
      <c r="I32" s="20">
        <f t="shared" si="4"/>
        <v>7754.8754049174995</v>
      </c>
      <c r="K32" s="20">
        <f t="shared" si="0"/>
        <v>7754.8754049174968</v>
      </c>
      <c r="M32" s="2" t="s">
        <v>40</v>
      </c>
      <c r="P32" s="20">
        <f t="shared" ref="P32:V32" si="13">P30/2</f>
        <v>21.977583800166204</v>
      </c>
      <c r="Q32" s="30">
        <f t="shared" si="13"/>
        <v>8.0443539846621714</v>
      </c>
      <c r="R32" s="31">
        <f t="shared" si="13"/>
        <v>15.540498539193138</v>
      </c>
      <c r="S32" s="31">
        <f t="shared" si="13"/>
        <v>21.977583800166204</v>
      </c>
      <c r="T32" s="31">
        <f t="shared" si="13"/>
        <v>26.91693304483243</v>
      </c>
      <c r="U32" s="31">
        <f t="shared" si="13"/>
        <v>30.021937784828374</v>
      </c>
      <c r="V32" s="32">
        <f t="shared" si="13"/>
        <v>31.080997078386272</v>
      </c>
    </row>
    <row r="33" spans="1:17" ht="12.75" customHeight="1" x14ac:dyDescent="0.2">
      <c r="A33" s="17">
        <f t="shared" si="5"/>
        <v>22</v>
      </c>
      <c r="B33" s="20">
        <f t="shared" si="6"/>
        <v>3.846287476789231</v>
      </c>
      <c r="C33" s="20">
        <f t="shared" si="7"/>
        <v>708.7030624988613</v>
      </c>
      <c r="D33" s="20">
        <f t="shared" si="8"/>
        <v>707.10678118654755</v>
      </c>
      <c r="E33" s="20">
        <f t="shared" si="1"/>
        <v>47.539781186547692</v>
      </c>
      <c r="F33" s="20">
        <f t="shared" si="2"/>
        <v>-32.173999999999999</v>
      </c>
      <c r="G33" s="20">
        <f t="shared" si="9"/>
        <v>15.365781186547693</v>
      </c>
      <c r="H33" s="22">
        <f t="shared" si="3"/>
        <v>15556.34918610404</v>
      </c>
      <c r="I33" s="20">
        <f t="shared" si="4"/>
        <v>7770.2411861040473</v>
      </c>
      <c r="K33" s="20">
        <f t="shared" si="0"/>
        <v>7770.2411861040437</v>
      </c>
    </row>
    <row r="34" spans="1:17" ht="12.75" customHeight="1" x14ac:dyDescent="0.2">
      <c r="A34" s="17">
        <f t="shared" si="5"/>
        <v>23</v>
      </c>
      <c r="B34" s="20">
        <f t="shared" si="6"/>
        <v>1.2448697923090768</v>
      </c>
      <c r="C34" s="20">
        <f t="shared" si="7"/>
        <v>707.27371450625321</v>
      </c>
      <c r="D34" s="20">
        <f t="shared" si="8"/>
        <v>707.10678118654755</v>
      </c>
      <c r="E34" s="20">
        <f t="shared" si="1"/>
        <v>15.365781186547693</v>
      </c>
      <c r="F34" s="20">
        <f t="shared" si="2"/>
        <v>-32.173999999999999</v>
      </c>
      <c r="G34" s="20">
        <f t="shared" si="9"/>
        <v>-16.808218813452307</v>
      </c>
      <c r="H34" s="22">
        <f t="shared" si="3"/>
        <v>16263.455967290587</v>
      </c>
      <c r="I34" s="20">
        <f t="shared" si="4"/>
        <v>7753.4329672905951</v>
      </c>
      <c r="K34" s="20">
        <f t="shared" si="0"/>
        <v>7753.4329672905915</v>
      </c>
    </row>
    <row r="35" spans="1:17" ht="12.75" customHeight="1" x14ac:dyDescent="0.2">
      <c r="A35" s="17">
        <f t="shared" si="5"/>
        <v>24</v>
      </c>
      <c r="B35" s="20">
        <f t="shared" si="6"/>
        <v>-1.3616878006012059</v>
      </c>
      <c r="C35" s="20">
        <f t="shared" si="7"/>
        <v>707.30652211023823</v>
      </c>
      <c r="D35" s="20">
        <f t="shared" si="8"/>
        <v>707.10678118654755</v>
      </c>
      <c r="E35" s="20">
        <f t="shared" si="1"/>
        <v>-16.808218813452307</v>
      </c>
      <c r="F35" s="20">
        <f t="shared" si="2"/>
        <v>-32.173999999999999</v>
      </c>
      <c r="G35" s="20">
        <f t="shared" si="9"/>
        <v>-48.982218813452306</v>
      </c>
      <c r="H35" s="22">
        <f t="shared" si="3"/>
        <v>16970.562748477136</v>
      </c>
      <c r="I35" s="20">
        <f t="shared" si="4"/>
        <v>7704.450748477143</v>
      </c>
      <c r="K35" s="20">
        <f t="shared" si="0"/>
        <v>7704.4507484771402</v>
      </c>
      <c r="N35" s="14" t="s">
        <v>22</v>
      </c>
      <c r="O35" s="14" t="s">
        <v>28</v>
      </c>
      <c r="P35" s="14" t="s">
        <v>29</v>
      </c>
    </row>
    <row r="36" spans="1:17" ht="12.75" customHeight="1" x14ac:dyDescent="0.2">
      <c r="A36" s="17">
        <f t="shared" si="5"/>
        <v>25</v>
      </c>
      <c r="B36" s="20">
        <f t="shared" si="6"/>
        <v>-3.9626240244255011</v>
      </c>
      <c r="C36" s="20">
        <f t="shared" si="7"/>
        <v>708.80128227867158</v>
      </c>
      <c r="D36" s="20">
        <f t="shared" si="8"/>
        <v>707.10678118654755</v>
      </c>
      <c r="E36" s="20">
        <f t="shared" si="1"/>
        <v>-48.982218813452306</v>
      </c>
      <c r="F36" s="20">
        <f t="shared" si="2"/>
        <v>-32.173999999999999</v>
      </c>
      <c r="G36" s="20">
        <f t="shared" si="9"/>
        <v>-81.156218813452313</v>
      </c>
      <c r="H36" s="22">
        <f t="shared" si="3"/>
        <v>17677.669529663683</v>
      </c>
      <c r="I36" s="20">
        <f t="shared" si="4"/>
        <v>7623.2945296636908</v>
      </c>
      <c r="K36" s="20">
        <f t="shared" si="0"/>
        <v>7623.2945296636863</v>
      </c>
      <c r="M36" s="33">
        <v>0</v>
      </c>
      <c r="N36" s="17">
        <v>0</v>
      </c>
      <c r="O36" s="34">
        <v>0</v>
      </c>
      <c r="P36" s="34">
        <v>0</v>
      </c>
    </row>
    <row r="37" spans="1:17" ht="12.75" customHeight="1" x14ac:dyDescent="0.2">
      <c r="A37" s="17">
        <f t="shared" si="5"/>
        <v>26</v>
      </c>
      <c r="B37" s="20">
        <f t="shared" si="6"/>
        <v>-6.547315880257421</v>
      </c>
      <c r="C37" s="20">
        <f t="shared" si="7"/>
        <v>711.74878422944778</v>
      </c>
      <c r="D37" s="20">
        <f t="shared" si="8"/>
        <v>707.10678118654755</v>
      </c>
      <c r="E37" s="20">
        <f t="shared" si="1"/>
        <v>-81.156218813452313</v>
      </c>
      <c r="F37" s="20">
        <f t="shared" si="2"/>
        <v>-32.173999999999999</v>
      </c>
      <c r="G37" s="20">
        <f t="shared" si="9"/>
        <v>-113.33021881345232</v>
      </c>
      <c r="H37" s="22">
        <f t="shared" si="3"/>
        <v>18384.776310850229</v>
      </c>
      <c r="I37" s="20">
        <f t="shared" si="4"/>
        <v>7509.9643108502387</v>
      </c>
      <c r="K37" s="20">
        <f t="shared" si="0"/>
        <v>7509.9643108502332</v>
      </c>
      <c r="M37" s="33">
        <f t="shared" ref="M37:M46" si="14">M36+1</f>
        <v>1</v>
      </c>
      <c r="N37" s="17">
        <f>P32*2/10</f>
        <v>4.3955167600332405</v>
      </c>
      <c r="O37" s="34">
        <f t="shared" ref="O37:O46" si="15">$H$5*N37</f>
        <v>3108.0997078386272</v>
      </c>
      <c r="P37" s="34">
        <f>(($H$6*N37)-(0.5*$C$6*((N37)^2)))</f>
        <v>2797.2897370547639</v>
      </c>
    </row>
    <row r="38" spans="1:17" ht="12.75" customHeight="1" x14ac:dyDescent="0.2">
      <c r="A38" s="17">
        <f t="shared" si="5"/>
        <v>27</v>
      </c>
      <c r="B38" s="20">
        <f t="shared" si="6"/>
        <v>-9.1055349851434908</v>
      </c>
      <c r="C38" s="20">
        <f t="shared" si="7"/>
        <v>716.13109030142311</v>
      </c>
      <c r="D38" s="20">
        <f t="shared" si="8"/>
        <v>707.10678118654755</v>
      </c>
      <c r="E38" s="20">
        <f t="shared" si="1"/>
        <v>-113.33021881345232</v>
      </c>
      <c r="F38" s="20">
        <f t="shared" si="2"/>
        <v>-32.173999999999999</v>
      </c>
      <c r="G38" s="20">
        <f t="shared" si="9"/>
        <v>-145.50421881345233</v>
      </c>
      <c r="H38" s="22">
        <f t="shared" si="3"/>
        <v>19091.883092036776</v>
      </c>
      <c r="I38" s="20">
        <f t="shared" si="4"/>
        <v>7364.4600920367866</v>
      </c>
      <c r="K38" s="20">
        <f t="shared" si="0"/>
        <v>7364.4600920367793</v>
      </c>
      <c r="M38" s="33">
        <f t="shared" si="14"/>
        <v>2</v>
      </c>
      <c r="N38" s="17">
        <f t="shared" ref="N38:N46" si="16">N$37+N37</f>
        <v>8.7910335200664811</v>
      </c>
      <c r="O38" s="34">
        <f t="shared" si="15"/>
        <v>6216.1994156772544</v>
      </c>
      <c r="P38" s="34">
        <f t="shared" ref="P38:P46" si="17">(($H$6*N38)-(0.5*$C$6*((N38)^2)))</f>
        <v>4972.9595325418031</v>
      </c>
    </row>
    <row r="39" spans="1:17" ht="12.75" customHeight="1" x14ac:dyDescent="0.2">
      <c r="A39" s="17">
        <f t="shared" si="5"/>
        <v>28</v>
      </c>
      <c r="B39" s="20">
        <f t="shared" si="6"/>
        <v>-11.627680331836851</v>
      </c>
      <c r="C39" s="20">
        <f t="shared" si="7"/>
        <v>721.92207175879662</v>
      </c>
      <c r="D39" s="20">
        <f t="shared" si="8"/>
        <v>707.10678118654755</v>
      </c>
      <c r="E39" s="20">
        <f t="shared" si="1"/>
        <v>-145.50421881345233</v>
      </c>
      <c r="F39" s="20">
        <f t="shared" si="2"/>
        <v>-32.173999999999999</v>
      </c>
      <c r="G39" s="20">
        <f t="shared" si="9"/>
        <v>-177.67821881345233</v>
      </c>
      <c r="H39" s="22">
        <f t="shared" si="3"/>
        <v>19798.989873223323</v>
      </c>
      <c r="I39" s="20">
        <f t="shared" si="4"/>
        <v>7186.7818732233345</v>
      </c>
      <c r="K39" s="20">
        <f t="shared" si="0"/>
        <v>7186.7818732233263</v>
      </c>
      <c r="M39" s="33">
        <f t="shared" si="14"/>
        <v>3</v>
      </c>
      <c r="N39" s="17">
        <f t="shared" si="16"/>
        <v>13.186550280099722</v>
      </c>
      <c r="O39" s="34">
        <f t="shared" si="15"/>
        <v>9324.2991235158806</v>
      </c>
      <c r="P39" s="34">
        <f t="shared" si="17"/>
        <v>6527.0093864611154</v>
      </c>
    </row>
    <row r="40" spans="1:17" ht="12.75" customHeight="1" x14ac:dyDescent="0.2">
      <c r="A40" s="17">
        <f t="shared" si="5"/>
        <v>29</v>
      </c>
      <c r="B40" s="20">
        <f t="shared" si="6"/>
        <v>-14.104974882118949</v>
      </c>
      <c r="C40" s="20">
        <f t="shared" si="7"/>
        <v>729.08816300960552</v>
      </c>
      <c r="D40" s="20">
        <f t="shared" si="8"/>
        <v>707.10678118654755</v>
      </c>
      <c r="E40" s="20">
        <f t="shared" si="1"/>
        <v>-177.67821881345233</v>
      </c>
      <c r="F40" s="20">
        <f t="shared" si="2"/>
        <v>-32.173999999999999</v>
      </c>
      <c r="G40" s="20">
        <f t="shared" si="9"/>
        <v>-209.85221881345234</v>
      </c>
      <c r="H40" s="22">
        <f t="shared" si="3"/>
        <v>20506.09665440987</v>
      </c>
      <c r="I40" s="20">
        <f t="shared" si="4"/>
        <v>6976.9296544098825</v>
      </c>
      <c r="K40" s="20">
        <f t="shared" si="0"/>
        <v>6976.9296544098779</v>
      </c>
      <c r="M40" s="33">
        <f t="shared" si="14"/>
        <v>4</v>
      </c>
      <c r="N40" s="17">
        <f t="shared" si="16"/>
        <v>17.582067040132962</v>
      </c>
      <c r="O40" s="34">
        <f t="shared" si="15"/>
        <v>12432.398831354509</v>
      </c>
      <c r="P40" s="34">
        <f t="shared" si="17"/>
        <v>7459.4392988127047</v>
      </c>
    </row>
    <row r="41" spans="1:17" ht="12.75" customHeight="1" x14ac:dyDescent="0.2">
      <c r="A41" s="17">
        <f t="shared" si="5"/>
        <v>30</v>
      </c>
      <c r="B41" s="20">
        <f t="shared" si="6"/>
        <v>-16.529617176397817</v>
      </c>
      <c r="C41" s="20">
        <f t="shared" si="7"/>
        <v>737.58928526716625</v>
      </c>
      <c r="D41" s="20">
        <f t="shared" si="8"/>
        <v>707.10678118654755</v>
      </c>
      <c r="E41" s="20">
        <f t="shared" si="1"/>
        <v>-209.85221881345234</v>
      </c>
      <c r="F41" s="20">
        <f t="shared" si="2"/>
        <v>-32.173999999999999</v>
      </c>
      <c r="G41" s="20">
        <f t="shared" si="9"/>
        <v>-242.02621881345235</v>
      </c>
      <c r="H41" s="22">
        <f t="shared" si="3"/>
        <v>21213.203435596417</v>
      </c>
      <c r="I41" s="20">
        <f t="shared" si="4"/>
        <v>6734.9034355964304</v>
      </c>
      <c r="K41" s="20">
        <f t="shared" si="0"/>
        <v>6734.903435596425</v>
      </c>
      <c r="M41" s="33">
        <f t="shared" si="14"/>
        <v>5</v>
      </c>
      <c r="N41" s="17">
        <f t="shared" si="16"/>
        <v>21.977583800166201</v>
      </c>
      <c r="O41" s="34">
        <f t="shared" si="15"/>
        <v>15540.498539193133</v>
      </c>
      <c r="P41" s="34">
        <f t="shared" si="17"/>
        <v>7770.2492695965675</v>
      </c>
      <c r="Q41" s="2" t="s">
        <v>41</v>
      </c>
    </row>
    <row r="42" spans="1:17" ht="12.75" customHeight="1" x14ac:dyDescent="0.2">
      <c r="A42" s="17">
        <f t="shared" si="5"/>
        <v>31</v>
      </c>
      <c r="B42" s="20">
        <f t="shared" si="6"/>
        <v>-18.894883497850376</v>
      </c>
      <c r="C42" s="20">
        <f t="shared" si="7"/>
        <v>747.37988372255325</v>
      </c>
      <c r="D42" s="20">
        <f t="shared" si="8"/>
        <v>707.10678118654755</v>
      </c>
      <c r="E42" s="20">
        <f t="shared" si="1"/>
        <v>-242.02621881345235</v>
      </c>
      <c r="F42" s="20">
        <f t="shared" si="2"/>
        <v>-32.173999999999999</v>
      </c>
      <c r="G42" s="20">
        <f t="shared" si="9"/>
        <v>-274.20021881345235</v>
      </c>
      <c r="H42" s="22">
        <f t="shared" si="3"/>
        <v>21920.310216782964</v>
      </c>
      <c r="I42" s="20">
        <f t="shared" si="4"/>
        <v>6460.7032167829784</v>
      </c>
      <c r="K42" s="20">
        <f t="shared" si="0"/>
        <v>6460.7032167829711</v>
      </c>
      <c r="M42" s="33">
        <f t="shared" si="14"/>
        <v>6</v>
      </c>
      <c r="N42" s="17">
        <f t="shared" si="16"/>
        <v>26.37310056019944</v>
      </c>
      <c r="O42" s="34">
        <f t="shared" si="15"/>
        <v>18648.598247031761</v>
      </c>
      <c r="P42" s="34">
        <f t="shared" si="17"/>
        <v>7459.4392988127056</v>
      </c>
    </row>
    <row r="43" spans="1:17" ht="12.75" customHeight="1" x14ac:dyDescent="0.2">
      <c r="A43" s="17">
        <f t="shared" si="5"/>
        <v>32</v>
      </c>
      <c r="B43" s="20">
        <f t="shared" si="6"/>
        <v>-21.19518043015654</v>
      </c>
      <c r="C43" s="20">
        <f t="shared" si="7"/>
        <v>758.41002102909033</v>
      </c>
      <c r="D43" s="20">
        <f t="shared" si="8"/>
        <v>707.10678118654755</v>
      </c>
      <c r="E43" s="20">
        <f t="shared" si="1"/>
        <v>-274.20021881345235</v>
      </c>
      <c r="F43" s="20">
        <f t="shared" si="2"/>
        <v>-32.173999999999999</v>
      </c>
      <c r="G43" s="20">
        <f t="shared" si="9"/>
        <v>-306.37421881345233</v>
      </c>
      <c r="H43" s="22">
        <f t="shared" si="3"/>
        <v>22627.416997969511</v>
      </c>
      <c r="I43" s="20">
        <f t="shared" si="4"/>
        <v>6154.3289979695264</v>
      </c>
      <c r="K43" s="20">
        <f t="shared" si="0"/>
        <v>6154.3289979695182</v>
      </c>
      <c r="M43" s="33">
        <f t="shared" si="14"/>
        <v>7</v>
      </c>
      <c r="N43" s="17">
        <f t="shared" si="16"/>
        <v>30.768617320232678</v>
      </c>
      <c r="O43" s="34">
        <f t="shared" si="15"/>
        <v>21756.697954870386</v>
      </c>
      <c r="P43" s="34">
        <f t="shared" si="17"/>
        <v>6527.0093864611172</v>
      </c>
    </row>
    <row r="44" spans="1:17" ht="12.75" customHeight="1" x14ac:dyDescent="0.2">
      <c r="A44" s="17">
        <f t="shared" si="5"/>
        <v>33</v>
      </c>
      <c r="B44" s="20">
        <f t="shared" si="6"/>
        <v>-23.426051354441192</v>
      </c>
      <c r="C44" s="20">
        <f t="shared" si="7"/>
        <v>770.62647369108288</v>
      </c>
      <c r="D44" s="20">
        <f t="shared" si="8"/>
        <v>707.10678118654755</v>
      </c>
      <c r="E44" s="20">
        <f t="shared" si="1"/>
        <v>-306.37421881345233</v>
      </c>
      <c r="F44" s="20">
        <f t="shared" si="2"/>
        <v>-32.173999999999999</v>
      </c>
      <c r="G44" s="20">
        <f t="shared" si="9"/>
        <v>-338.54821881345231</v>
      </c>
      <c r="H44" s="22">
        <f t="shared" si="3"/>
        <v>23334.523779156058</v>
      </c>
      <c r="I44" s="20">
        <f t="shared" si="4"/>
        <v>5815.7807791560745</v>
      </c>
      <c r="K44" s="20">
        <f t="shared" si="0"/>
        <v>5815.7807791560663</v>
      </c>
      <c r="M44" s="33">
        <f t="shared" si="14"/>
        <v>8</v>
      </c>
      <c r="N44" s="17">
        <f t="shared" si="16"/>
        <v>35.164134080265917</v>
      </c>
      <c r="O44" s="34">
        <f t="shared" si="15"/>
        <v>24864.79766270901</v>
      </c>
      <c r="P44" s="34">
        <f t="shared" si="17"/>
        <v>4972.9595325418049</v>
      </c>
    </row>
    <row r="45" spans="1:17" ht="12.75" customHeight="1" x14ac:dyDescent="0.2">
      <c r="A45" s="17">
        <f t="shared" si="5"/>
        <v>34</v>
      </c>
      <c r="B45" s="20">
        <f t="shared" si="6"/>
        <v>-25.584143187868065</v>
      </c>
      <c r="C45" s="20">
        <f t="shared" si="7"/>
        <v>783.97378557051331</v>
      </c>
      <c r="D45" s="20">
        <f t="shared" si="8"/>
        <v>707.10678118654755</v>
      </c>
      <c r="E45" s="20">
        <f t="shared" si="1"/>
        <v>-338.54821881345231</v>
      </c>
      <c r="F45" s="20">
        <f t="shared" si="2"/>
        <v>-32.173999999999999</v>
      </c>
      <c r="G45" s="20">
        <f t="shared" si="9"/>
        <v>-370.72221881345229</v>
      </c>
      <c r="H45" s="22">
        <f t="shared" si="3"/>
        <v>24041.630560342604</v>
      </c>
      <c r="I45" s="20">
        <f t="shared" si="4"/>
        <v>5445.0585603426225</v>
      </c>
      <c r="K45" s="20">
        <f t="shared" si="0"/>
        <v>5445.0585603426116</v>
      </c>
      <c r="M45" s="33">
        <f t="shared" si="14"/>
        <v>9</v>
      </c>
      <c r="N45" s="17">
        <f t="shared" si="16"/>
        <v>39.559650840299156</v>
      </c>
      <c r="O45" s="34">
        <f t="shared" si="15"/>
        <v>27972.897370547638</v>
      </c>
      <c r="P45" s="34">
        <f t="shared" si="17"/>
        <v>2797.2897370547689</v>
      </c>
    </row>
    <row r="46" spans="1:17" ht="12.75" customHeight="1" x14ac:dyDescent="0.2">
      <c r="A46" s="17">
        <f t="shared" si="5"/>
        <v>35</v>
      </c>
      <c r="B46" s="20">
        <f t="shared" si="6"/>
        <v>-27.667141329523851</v>
      </c>
      <c r="C46" s="20">
        <f t="shared" si="7"/>
        <v>798.39524267243053</v>
      </c>
      <c r="D46" s="20">
        <f t="shared" si="8"/>
        <v>707.10678118654755</v>
      </c>
      <c r="E46" s="20">
        <f t="shared" si="1"/>
        <v>-370.72221881345229</v>
      </c>
      <c r="F46" s="20">
        <f t="shared" si="2"/>
        <v>-32.173999999999999</v>
      </c>
      <c r="G46" s="20">
        <f t="shared" si="9"/>
        <v>-402.89621881345226</v>
      </c>
      <c r="H46" s="22">
        <f t="shared" si="3"/>
        <v>24748.737341529151</v>
      </c>
      <c r="I46" s="20">
        <f t="shared" si="4"/>
        <v>5042.1623415291706</v>
      </c>
      <c r="K46" s="20">
        <f t="shared" si="0"/>
        <v>5042.1623415291579</v>
      </c>
      <c r="M46" s="33">
        <f t="shared" si="14"/>
        <v>10</v>
      </c>
      <c r="N46" s="17">
        <f t="shared" si="16"/>
        <v>43.955167600332395</v>
      </c>
      <c r="O46" s="34">
        <f t="shared" si="15"/>
        <v>31080.997078386263</v>
      </c>
      <c r="P46" s="34">
        <f t="shared" si="17"/>
        <v>1.0913936421275139E-11</v>
      </c>
    </row>
    <row r="47" spans="1:17" ht="12.75" customHeight="1" x14ac:dyDescent="0.2">
      <c r="A47" s="17">
        <f t="shared" si="5"/>
        <v>36</v>
      </c>
      <c r="B47" s="20">
        <f t="shared" si="6"/>
        <v>-29.673681393505685</v>
      </c>
      <c r="C47" s="20">
        <f t="shared" si="7"/>
        <v>813.83374416042568</v>
      </c>
      <c r="D47" s="20">
        <f t="shared" si="8"/>
        <v>707.10678118654755</v>
      </c>
      <c r="E47" s="20">
        <f t="shared" si="1"/>
        <v>-402.89621881345226</v>
      </c>
      <c r="F47" s="20">
        <f t="shared" si="2"/>
        <v>-32.173999999999999</v>
      </c>
      <c r="G47" s="20">
        <f t="shared" si="9"/>
        <v>-435.07021881345224</v>
      </c>
      <c r="H47" s="22">
        <f t="shared" si="3"/>
        <v>25455.844122715698</v>
      </c>
      <c r="I47" s="20">
        <f t="shared" si="4"/>
        <v>4607.0921227157187</v>
      </c>
      <c r="K47" s="20">
        <f t="shared" si="0"/>
        <v>4607.0921227157087</v>
      </c>
    </row>
    <row r="48" spans="1:17" ht="12.75" customHeight="1" x14ac:dyDescent="0.2">
      <c r="A48" s="17">
        <f t="shared" si="5"/>
        <v>37</v>
      </c>
      <c r="B48" s="20">
        <f t="shared" si="6"/>
        <v>-31.603246052632826</v>
      </c>
      <c r="C48" s="20">
        <f t="shared" si="7"/>
        <v>830.2325549497474</v>
      </c>
      <c r="D48" s="20">
        <f t="shared" si="8"/>
        <v>707.10678118654755</v>
      </c>
      <c r="E48" s="20">
        <f t="shared" si="1"/>
        <v>-435.07021881345224</v>
      </c>
      <c r="F48" s="20">
        <f t="shared" si="2"/>
        <v>-32.173999999999999</v>
      </c>
      <c r="G48" s="20">
        <f t="shared" si="9"/>
        <v>-467.24421881345222</v>
      </c>
      <c r="H48" s="22">
        <f t="shared" si="3"/>
        <v>26162.950903902245</v>
      </c>
      <c r="I48" s="20">
        <f t="shared" si="4"/>
        <v>4139.8479039022668</v>
      </c>
      <c r="K48" s="20">
        <f t="shared" si="0"/>
        <v>4139.8479039022568</v>
      </c>
    </row>
    <row r="49" spans="1:11" ht="12.75" customHeight="1" x14ac:dyDescent="0.2">
      <c r="A49" s="17">
        <f t="shared" si="5"/>
        <v>38</v>
      </c>
      <c r="B49" s="20">
        <f t="shared" si="6"/>
        <v>-33.456054435071458</v>
      </c>
      <c r="C49" s="20">
        <f t="shared" si="7"/>
        <v>847.53593435003881</v>
      </c>
      <c r="D49" s="20">
        <f t="shared" si="8"/>
        <v>707.10678118654755</v>
      </c>
      <c r="E49" s="20">
        <f t="shared" si="1"/>
        <v>-467.24421881345222</v>
      </c>
      <c r="F49" s="20">
        <f t="shared" si="2"/>
        <v>-32.173999999999999</v>
      </c>
      <c r="G49" s="20">
        <f t="shared" si="9"/>
        <v>-499.4182188134522</v>
      </c>
      <c r="H49" s="22">
        <f t="shared" si="3"/>
        <v>26870.057685088792</v>
      </c>
      <c r="I49" s="20">
        <f t="shared" si="4"/>
        <v>3640.4296850888145</v>
      </c>
      <c r="K49" s="20">
        <f t="shared" si="0"/>
        <v>3640.4296850888022</v>
      </c>
    </row>
    <row r="50" spans="1:11" ht="12.75" customHeight="1" x14ac:dyDescent="0.2">
      <c r="A50" s="17">
        <f t="shared" si="5"/>
        <v>39</v>
      </c>
      <c r="B50" s="20">
        <f t="shared" si="6"/>
        <v>-35.232950266320586</v>
      </c>
      <c r="C50" s="20">
        <f t="shared" si="7"/>
        <v>865.68964258722724</v>
      </c>
      <c r="D50" s="20">
        <f t="shared" si="8"/>
        <v>707.10678118654755</v>
      </c>
      <c r="E50" s="20">
        <f t="shared" si="1"/>
        <v>-499.4182188134522</v>
      </c>
      <c r="F50" s="20">
        <f t="shared" si="2"/>
        <v>-32.173999999999999</v>
      </c>
      <c r="G50" s="20">
        <f t="shared" si="9"/>
        <v>-531.59221881345218</v>
      </c>
      <c r="H50" s="22">
        <f t="shared" si="3"/>
        <v>27577.164466275339</v>
      </c>
      <c r="I50" s="20">
        <f t="shared" si="4"/>
        <v>3108.8374662753622</v>
      </c>
      <c r="K50" s="20">
        <f t="shared" si="0"/>
        <v>3108.8374662753486</v>
      </c>
    </row>
    <row r="51" spans="1:11" ht="12.75" customHeight="1" x14ac:dyDescent="0.2">
      <c r="A51" s="17">
        <f t="shared" si="5"/>
        <v>40</v>
      </c>
      <c r="B51" s="20">
        <f t="shared" si="6"/>
        <v>-36.935293555124666</v>
      </c>
      <c r="C51" s="20">
        <f t="shared" si="7"/>
        <v>884.64133246362019</v>
      </c>
      <c r="D51" s="20">
        <f t="shared" si="8"/>
        <v>707.10678118654755</v>
      </c>
      <c r="E51" s="20">
        <f t="shared" si="1"/>
        <v>-531.59221881345218</v>
      </c>
      <c r="F51" s="20">
        <f t="shared" si="2"/>
        <v>-32.173999999999999</v>
      </c>
      <c r="G51" s="20">
        <f t="shared" si="9"/>
        <v>-563.76621881345216</v>
      </c>
      <c r="H51" s="22">
        <f t="shared" si="3"/>
        <v>28284.271247461886</v>
      </c>
      <c r="I51" s="20">
        <f t="shared" si="4"/>
        <v>2545.0712474619099</v>
      </c>
      <c r="K51" s="20">
        <f t="shared" si="0"/>
        <v>2545.0712474618958</v>
      </c>
    </row>
    <row r="52" spans="1:11" ht="12.75" customHeight="1" x14ac:dyDescent="0.2">
      <c r="A52" s="17">
        <f t="shared" si="5"/>
        <v>41</v>
      </c>
      <c r="B52" s="20">
        <f t="shared" si="6"/>
        <v>-38.564859255643661</v>
      </c>
      <c r="C52" s="20">
        <f t="shared" si="7"/>
        <v>904.34083700517317</v>
      </c>
      <c r="D52" s="20">
        <f t="shared" si="8"/>
        <v>707.10678118654755</v>
      </c>
      <c r="E52" s="20">
        <f t="shared" si="1"/>
        <v>-563.76621881345216</v>
      </c>
      <c r="F52" s="20">
        <f t="shared" si="2"/>
        <v>-32.173999999999999</v>
      </c>
      <c r="G52" s="20">
        <f t="shared" si="9"/>
        <v>-595.94021881345213</v>
      </c>
      <c r="H52" s="22">
        <f t="shared" si="3"/>
        <v>28991.378028648433</v>
      </c>
      <c r="I52" s="20">
        <f t="shared" si="4"/>
        <v>1949.1310286484577</v>
      </c>
      <c r="K52" s="20">
        <f t="shared" si="0"/>
        <v>1949.131028648444</v>
      </c>
    </row>
    <row r="53" spans="1:11" ht="12.75" customHeight="1" x14ac:dyDescent="0.2">
      <c r="A53" s="17">
        <f t="shared" si="5"/>
        <v>42</v>
      </c>
      <c r="B53" s="20">
        <f t="shared" si="6"/>
        <v>-40.123745112999785</v>
      </c>
      <c r="C53" s="20">
        <f t="shared" si="7"/>
        <v>924.74036594031372</v>
      </c>
      <c r="D53" s="20">
        <f t="shared" si="8"/>
        <v>707.10678118654755</v>
      </c>
      <c r="E53" s="20">
        <f t="shared" si="1"/>
        <v>-595.94021881345213</v>
      </c>
      <c r="F53" s="20">
        <f t="shared" si="2"/>
        <v>-32.173999999999999</v>
      </c>
      <c r="G53" s="20">
        <f t="shared" si="9"/>
        <v>-628.11421881345211</v>
      </c>
      <c r="H53" s="22">
        <f t="shared" si="3"/>
        <v>29698.484809834979</v>
      </c>
      <c r="I53" s="20">
        <f t="shared" si="4"/>
        <v>1321.0168098350055</v>
      </c>
      <c r="K53" s="20">
        <f t="shared" si="0"/>
        <v>1321.0168098349932</v>
      </c>
    </row>
    <row r="54" spans="1:11" ht="12.75" customHeight="1" x14ac:dyDescent="0.2">
      <c r="A54" s="17">
        <f t="shared" si="5"/>
        <v>43</v>
      </c>
      <c r="B54" s="20">
        <f t="shared" si="6"/>
        <v>-41.614289875933011</v>
      </c>
      <c r="C54" s="20">
        <f t="shared" si="7"/>
        <v>945.79462457535317</v>
      </c>
      <c r="D54" s="20">
        <f t="shared" si="8"/>
        <v>707.10678118654755</v>
      </c>
      <c r="E54" s="20">
        <f t="shared" si="1"/>
        <v>-628.11421881345211</v>
      </c>
      <c r="F54" s="20">
        <f t="shared" si="2"/>
        <v>-32.173999999999999</v>
      </c>
      <c r="G54" s="20">
        <f t="shared" si="9"/>
        <v>-660.28821881345209</v>
      </c>
      <c r="H54" s="22">
        <f t="shared" si="3"/>
        <v>30405.591591021526</v>
      </c>
      <c r="I54" s="20">
        <f>IF(I53=0,0,IF((I53+G54)&lt;0,0,I53+G54))</f>
        <v>660.72859102155337</v>
      </c>
      <c r="K54" s="20">
        <f t="shared" si="0"/>
        <v>660.72859102153961</v>
      </c>
    </row>
    <row r="55" spans="1:11" ht="12.75" customHeight="1" x14ac:dyDescent="0.2">
      <c r="A55" s="35">
        <f t="shared" si="5"/>
        <v>44</v>
      </c>
      <c r="B55" s="20">
        <f t="shared" si="6"/>
        <v>-43.039002258364093</v>
      </c>
      <c r="C55" s="20">
        <f t="shared" si="7"/>
        <v>967.46086840959174</v>
      </c>
      <c r="D55" s="20">
        <f t="shared" si="8"/>
        <v>707.10678118654755</v>
      </c>
      <c r="E55" s="20">
        <f t="shared" si="1"/>
        <v>-660.28821881345209</v>
      </c>
      <c r="F55" s="20">
        <f t="shared" si="2"/>
        <v>-32.173999999999999</v>
      </c>
      <c r="G55" s="20">
        <f t="shared" si="9"/>
        <v>-692.46221881345207</v>
      </c>
      <c r="H55" s="22">
        <f>IF(I54=0,0,IF(I54+G55&gt;0,H54+D55,H54+D55*I54/-G55))</f>
        <v>31080.29362463679</v>
      </c>
      <c r="I55" s="20">
        <f>IF(I54=0,I54,IF((I54+G55)&lt;0,0,I54+G55))</f>
        <v>0</v>
      </c>
      <c r="K55" s="20">
        <f t="shared" si="0"/>
        <v>-31.733627791913023</v>
      </c>
    </row>
    <row r="59" spans="1:11" ht="12.75" customHeight="1" x14ac:dyDescent="0.25">
      <c r="A59" s="2" t="s">
        <v>42</v>
      </c>
    </row>
    <row r="60" spans="1:11" ht="12.75" customHeight="1" x14ac:dyDescent="0.2">
      <c r="B60" s="11" t="s">
        <v>5</v>
      </c>
      <c r="C60" s="12"/>
      <c r="D60" s="12"/>
      <c r="E60" s="13"/>
      <c r="F60" s="14" t="s">
        <v>12</v>
      </c>
      <c r="G60" s="15"/>
      <c r="H60" s="11" t="s">
        <v>20</v>
      </c>
      <c r="I60" s="13"/>
      <c r="K60" s="14" t="s">
        <v>21</v>
      </c>
    </row>
    <row r="61" spans="1:11" ht="12.75" customHeight="1" x14ac:dyDescent="0.2">
      <c r="A61" s="2" t="s">
        <v>43</v>
      </c>
      <c r="B61" s="16" t="s">
        <v>9</v>
      </c>
      <c r="C61" s="16" t="s">
        <v>23</v>
      </c>
      <c r="D61" s="16" t="s">
        <v>24</v>
      </c>
      <c r="E61" s="16" t="s">
        <v>25</v>
      </c>
      <c r="F61" s="16" t="s">
        <v>44</v>
      </c>
      <c r="G61" s="16"/>
      <c r="H61" s="16" t="s">
        <v>28</v>
      </c>
      <c r="I61" s="16" t="s">
        <v>29</v>
      </c>
      <c r="K61" s="16" t="s">
        <v>29</v>
      </c>
    </row>
    <row r="62" spans="1:11" ht="12.75" customHeight="1" x14ac:dyDescent="0.2">
      <c r="A62" s="17">
        <v>0</v>
      </c>
      <c r="H62" s="20">
        <v>0</v>
      </c>
      <c r="I62" s="20">
        <v>0</v>
      </c>
    </row>
    <row r="63" spans="1:11" ht="12.75" customHeight="1" x14ac:dyDescent="0.2">
      <c r="A63" s="17">
        <v>0.1</v>
      </c>
      <c r="B63" s="20">
        <f>$C$5</f>
        <v>45</v>
      </c>
      <c r="C63" s="20">
        <f>$C$4*(A63-A62)</f>
        <v>100</v>
      </c>
      <c r="D63" s="20">
        <f>I5</f>
        <v>70.710678118654755</v>
      </c>
      <c r="E63" s="20">
        <f>I6</f>
        <v>70.710678118654741</v>
      </c>
      <c r="F63" s="20">
        <f>-0.5*$C$6*(0.1^2)</f>
        <v>-0.16087000000000004</v>
      </c>
      <c r="G63" s="20">
        <f>E63+F63</f>
        <v>70.549808118654738</v>
      </c>
      <c r="H63" s="20">
        <f>D63</f>
        <v>70.710678118654755</v>
      </c>
      <c r="I63" s="20">
        <f>G63</f>
        <v>70.549808118654738</v>
      </c>
      <c r="K63" s="20">
        <f t="shared" ref="K63:K126" si="18">($H$6*A63)-0.5*$C$6*(A63^2)</f>
        <v>70.549808118654738</v>
      </c>
    </row>
    <row r="64" spans="1:11" ht="12.75" customHeight="1" x14ac:dyDescent="0.2">
      <c r="A64" s="17">
        <f>A63+0.1</f>
        <v>0.2</v>
      </c>
      <c r="B64" s="20">
        <f t="shared" ref="B64:B127" si="19">DEGREES(ATAN(E64/D64))</f>
        <v>44.934750556852926</v>
      </c>
      <c r="C64" s="20">
        <f>SQRT(D64^2+E64^2)</f>
        <v>99.886312503660889</v>
      </c>
      <c r="D64" s="20">
        <f>D63</f>
        <v>70.710678118654755</v>
      </c>
      <c r="E64" s="20">
        <f>E63+F63</f>
        <v>70.549808118654738</v>
      </c>
      <c r="F64" s="20">
        <f t="shared" ref="F64:F127" si="20">-$C$6*(0.1^2)</f>
        <v>-0.32174000000000008</v>
      </c>
      <c r="G64" s="20">
        <f t="shared" ref="G64:G127" si="21">E64+F64</f>
        <v>70.228068118654733</v>
      </c>
      <c r="H64" s="22">
        <f t="shared" ref="H64:H127" si="22">IF(I63=0,0,IF(I63+G64&gt;0,H63+D64,H63+D64*I63/-G64))</f>
        <v>141.42135623730951</v>
      </c>
      <c r="I64" s="20">
        <f>G64+I63</f>
        <v>140.77787623730947</v>
      </c>
      <c r="K64" s="20">
        <f t="shared" si="18"/>
        <v>140.77787623730947</v>
      </c>
    </row>
    <row r="65" spans="1:11" ht="12.75" customHeight="1" x14ac:dyDescent="0.2">
      <c r="A65" s="17">
        <f t="shared" ref="A65:A128" si="23">A64+0.1</f>
        <v>0.30000000000000004</v>
      </c>
      <c r="B65" s="20">
        <f t="shared" si="19"/>
        <v>44.803805491295158</v>
      </c>
      <c r="C65" s="20">
        <f t="shared" ref="C65:C128" si="24">SQRT(D65^2+E65^2)</f>
        <v>99.659327469526957</v>
      </c>
      <c r="D65" s="20">
        <f t="shared" ref="D65:D128" si="25">D64</f>
        <v>70.710678118654755</v>
      </c>
      <c r="E65" s="20">
        <f t="shared" ref="E65:E128" si="26">E64+F64</f>
        <v>70.228068118654733</v>
      </c>
      <c r="F65" s="20">
        <f t="shared" si="20"/>
        <v>-0.32174000000000008</v>
      </c>
      <c r="G65" s="20">
        <f t="shared" si="21"/>
        <v>69.906328118654727</v>
      </c>
      <c r="H65" s="22">
        <f t="shared" si="22"/>
        <v>212.13203435596427</v>
      </c>
      <c r="I65" s="20">
        <f t="shared" ref="I65:I128" si="27">G65+I64</f>
        <v>210.6842043559642</v>
      </c>
      <c r="K65" s="20">
        <f t="shared" si="18"/>
        <v>210.68420435596425</v>
      </c>
    </row>
    <row r="66" spans="1:11" ht="12.75" customHeight="1" x14ac:dyDescent="0.2">
      <c r="A66" s="17">
        <f t="shared" si="23"/>
        <v>0.4</v>
      </c>
      <c r="B66" s="20">
        <f t="shared" si="19"/>
        <v>44.672263271349948</v>
      </c>
      <c r="C66" s="20">
        <f t="shared" si="24"/>
        <v>99.43286534658958</v>
      </c>
      <c r="D66" s="20">
        <f t="shared" si="25"/>
        <v>70.710678118654755</v>
      </c>
      <c r="E66" s="20">
        <f t="shared" si="26"/>
        <v>69.906328118654727</v>
      </c>
      <c r="F66" s="20">
        <f t="shared" si="20"/>
        <v>-0.32174000000000008</v>
      </c>
      <c r="G66" s="20">
        <f t="shared" si="21"/>
        <v>69.584588118654722</v>
      </c>
      <c r="H66" s="22">
        <f t="shared" si="22"/>
        <v>282.84271247461902</v>
      </c>
      <c r="I66" s="20">
        <f t="shared" si="27"/>
        <v>280.26879247461892</v>
      </c>
      <c r="K66" s="20">
        <f t="shared" si="18"/>
        <v>280.26879247461898</v>
      </c>
    </row>
    <row r="67" spans="1:11" ht="12.75" customHeight="1" x14ac:dyDescent="0.2">
      <c r="A67" s="17">
        <f t="shared" si="23"/>
        <v>0.5</v>
      </c>
      <c r="B67" s="20">
        <f t="shared" si="19"/>
        <v>44.54012119905309</v>
      </c>
      <c r="C67" s="20">
        <f t="shared" si="24"/>
        <v>99.206929715835997</v>
      </c>
      <c r="D67" s="20">
        <f t="shared" si="25"/>
        <v>70.710678118654755</v>
      </c>
      <c r="E67" s="20">
        <f t="shared" si="26"/>
        <v>69.584588118654722</v>
      </c>
      <c r="F67" s="20">
        <f t="shared" si="20"/>
        <v>-0.32174000000000008</v>
      </c>
      <c r="G67" s="20">
        <f t="shared" si="21"/>
        <v>69.262848118654716</v>
      </c>
      <c r="H67" s="22">
        <f t="shared" si="22"/>
        <v>353.55339059327378</v>
      </c>
      <c r="I67" s="20">
        <f t="shared" si="27"/>
        <v>349.53164059327366</v>
      </c>
      <c r="K67" s="20">
        <f t="shared" si="18"/>
        <v>349.53164059327372</v>
      </c>
    </row>
    <row r="68" spans="1:11" ht="12.75" customHeight="1" x14ac:dyDescent="0.2">
      <c r="A68" s="17">
        <f t="shared" si="23"/>
        <v>0.6</v>
      </c>
      <c r="B68" s="20">
        <f t="shared" si="19"/>
        <v>44.407376577303829</v>
      </c>
      <c r="C68" s="20">
        <f t="shared" si="24"/>
        <v>98.981524182585872</v>
      </c>
      <c r="D68" s="20">
        <f t="shared" si="25"/>
        <v>70.710678118654755</v>
      </c>
      <c r="E68" s="20">
        <f t="shared" si="26"/>
        <v>69.262848118654716</v>
      </c>
      <c r="F68" s="20">
        <f t="shared" si="20"/>
        <v>-0.32174000000000008</v>
      </c>
      <c r="G68" s="20">
        <f t="shared" si="21"/>
        <v>68.941108118654711</v>
      </c>
      <c r="H68" s="22">
        <f t="shared" si="22"/>
        <v>424.26406871192853</v>
      </c>
      <c r="I68" s="20">
        <f t="shared" si="27"/>
        <v>418.47274871192838</v>
      </c>
      <c r="K68" s="20">
        <f t="shared" si="18"/>
        <v>418.47274871192849</v>
      </c>
    </row>
    <row r="69" spans="1:11" ht="12.75" customHeight="1" x14ac:dyDescent="0.2">
      <c r="A69" s="17">
        <f t="shared" si="23"/>
        <v>0.7</v>
      </c>
      <c r="B69" s="20">
        <f t="shared" si="19"/>
        <v>44.274026710223517</v>
      </c>
      <c r="C69" s="20">
        <f t="shared" si="24"/>
        <v>98.756652376576838</v>
      </c>
      <c r="D69" s="20">
        <f t="shared" si="25"/>
        <v>70.710678118654755</v>
      </c>
      <c r="E69" s="20">
        <f t="shared" si="26"/>
        <v>68.941108118654711</v>
      </c>
      <c r="F69" s="20">
        <f t="shared" si="20"/>
        <v>-0.32174000000000008</v>
      </c>
      <c r="G69" s="20">
        <f t="shared" si="21"/>
        <v>68.619368118654705</v>
      </c>
      <c r="H69" s="22">
        <f t="shared" si="22"/>
        <v>494.97474683058329</v>
      </c>
      <c r="I69" s="20">
        <f t="shared" si="27"/>
        <v>487.09211683058311</v>
      </c>
      <c r="K69" s="20">
        <f t="shared" si="18"/>
        <v>487.09211683058317</v>
      </c>
    </row>
    <row r="70" spans="1:11" ht="12.75" customHeight="1" x14ac:dyDescent="0.2">
      <c r="A70" s="17">
        <f t="shared" si="23"/>
        <v>0.79999999999999993</v>
      </c>
      <c r="B70" s="20">
        <f t="shared" si="19"/>
        <v>44.140068903522192</v>
      </c>
      <c r="C70" s="20">
        <f t="shared" si="24"/>
        <v>98.532317952047819</v>
      </c>
      <c r="D70" s="20">
        <f t="shared" si="25"/>
        <v>70.710678118654755</v>
      </c>
      <c r="E70" s="20">
        <f t="shared" si="26"/>
        <v>68.619368118654705</v>
      </c>
      <c r="F70" s="20">
        <f t="shared" si="20"/>
        <v>-0.32174000000000008</v>
      </c>
      <c r="G70" s="20">
        <f t="shared" si="21"/>
        <v>68.2976281186547</v>
      </c>
      <c r="H70" s="22">
        <f t="shared" si="22"/>
        <v>565.68542494923804</v>
      </c>
      <c r="I70" s="20">
        <f t="shared" si="27"/>
        <v>555.38974494923787</v>
      </c>
      <c r="K70" s="20">
        <f t="shared" si="18"/>
        <v>555.38974494923798</v>
      </c>
    </row>
    <row r="71" spans="1:11" ht="12.75" customHeight="1" x14ac:dyDescent="0.2">
      <c r="A71" s="17">
        <f t="shared" si="23"/>
        <v>0.89999999999999991</v>
      </c>
      <c r="B71" s="20">
        <f t="shared" si="19"/>
        <v>44.005500464873286</v>
      </c>
      <c r="C71" s="20">
        <f t="shared" si="24"/>
        <v>98.308524587820216</v>
      </c>
      <c r="D71" s="20">
        <f t="shared" si="25"/>
        <v>70.710678118654755</v>
      </c>
      <c r="E71" s="20">
        <f t="shared" si="26"/>
        <v>68.2976281186547</v>
      </c>
      <c r="F71" s="20">
        <f t="shared" si="20"/>
        <v>-0.32174000000000008</v>
      </c>
      <c r="G71" s="20">
        <f t="shared" si="21"/>
        <v>67.975888118654694</v>
      </c>
      <c r="H71" s="22">
        <f t="shared" si="22"/>
        <v>636.3961030678928</v>
      </c>
      <c r="I71" s="20">
        <f t="shared" si="27"/>
        <v>623.36563306789253</v>
      </c>
      <c r="K71" s="20">
        <f t="shared" si="18"/>
        <v>623.36563306789265</v>
      </c>
    </row>
    <row r="72" spans="1:11" ht="12.75" customHeight="1" x14ac:dyDescent="0.2">
      <c r="A72" s="17">
        <f t="shared" si="23"/>
        <v>0.99999999999999989</v>
      </c>
      <c r="B72" s="20">
        <f t="shared" si="19"/>
        <v>43.870318704296459</v>
      </c>
      <c r="C72" s="20">
        <f t="shared" si="24"/>
        <v>98.085275987376718</v>
      </c>
      <c r="D72" s="20">
        <f t="shared" si="25"/>
        <v>70.710678118654755</v>
      </c>
      <c r="E72" s="20">
        <f t="shared" si="26"/>
        <v>67.975888118654694</v>
      </c>
      <c r="F72" s="20">
        <f t="shared" si="20"/>
        <v>-0.32174000000000008</v>
      </c>
      <c r="G72" s="20">
        <f t="shared" si="21"/>
        <v>67.654148118654689</v>
      </c>
      <c r="H72" s="22">
        <f t="shared" si="22"/>
        <v>707.10678118654755</v>
      </c>
      <c r="I72" s="20">
        <f t="shared" si="27"/>
        <v>691.01978118654722</v>
      </c>
      <c r="K72" s="20">
        <f t="shared" si="18"/>
        <v>691.01978118654733</v>
      </c>
    </row>
    <row r="73" spans="1:11" ht="12.75" customHeight="1" x14ac:dyDescent="0.2">
      <c r="A73" s="17">
        <f t="shared" si="23"/>
        <v>1.0999999999999999</v>
      </c>
      <c r="B73" s="20">
        <f t="shared" si="19"/>
        <v>43.734520934548854</v>
      </c>
      <c r="C73" s="20">
        <f t="shared" si="24"/>
        <v>97.862575878937847</v>
      </c>
      <c r="D73" s="20">
        <f t="shared" si="25"/>
        <v>70.710678118654755</v>
      </c>
      <c r="E73" s="20">
        <f t="shared" si="26"/>
        <v>67.654148118654689</v>
      </c>
      <c r="F73" s="20">
        <f t="shared" si="20"/>
        <v>-0.32174000000000008</v>
      </c>
      <c r="G73" s="20">
        <f t="shared" si="21"/>
        <v>67.332408118654683</v>
      </c>
      <c r="H73" s="22">
        <f t="shared" si="22"/>
        <v>777.81745930520231</v>
      </c>
      <c r="I73" s="20">
        <f t="shared" si="27"/>
        <v>758.35218930520193</v>
      </c>
      <c r="K73" s="20">
        <f t="shared" si="18"/>
        <v>758.35218930520205</v>
      </c>
    </row>
    <row r="74" spans="1:11" ht="12.75" customHeight="1" x14ac:dyDescent="0.2">
      <c r="A74" s="17">
        <f t="shared" si="23"/>
        <v>1.2</v>
      </c>
      <c r="B74" s="20">
        <f t="shared" si="19"/>
        <v>43.598104471524579</v>
      </c>
      <c r="C74" s="20">
        <f t="shared" si="24"/>
        <v>97.640428015536031</v>
      </c>
      <c r="D74" s="20">
        <f t="shared" si="25"/>
        <v>70.710678118654755</v>
      </c>
      <c r="E74" s="20">
        <f t="shared" si="26"/>
        <v>67.332408118654683</v>
      </c>
      <c r="F74" s="20">
        <f t="shared" si="20"/>
        <v>-0.32174000000000008</v>
      </c>
      <c r="G74" s="20">
        <f t="shared" si="21"/>
        <v>67.010668118654678</v>
      </c>
      <c r="H74" s="22">
        <f t="shared" si="22"/>
        <v>848.52813742385706</v>
      </c>
      <c r="I74" s="20">
        <f t="shared" si="27"/>
        <v>825.36285742385667</v>
      </c>
      <c r="K74" s="20">
        <f t="shared" si="18"/>
        <v>825.36285742385689</v>
      </c>
    </row>
    <row r="75" spans="1:11" ht="12.75" customHeight="1" x14ac:dyDescent="0.2">
      <c r="A75" s="17">
        <f t="shared" si="23"/>
        <v>1.3</v>
      </c>
      <c r="B75" s="20">
        <f t="shared" si="19"/>
        <v>43.461066634662913</v>
      </c>
      <c r="C75" s="20">
        <f t="shared" si="24"/>
        <v>97.418836175087222</v>
      </c>
      <c r="D75" s="20">
        <f t="shared" si="25"/>
        <v>70.710678118654755</v>
      </c>
      <c r="E75" s="20">
        <f t="shared" si="26"/>
        <v>67.010668118654678</v>
      </c>
      <c r="F75" s="20">
        <f t="shared" si="20"/>
        <v>-0.32174000000000008</v>
      </c>
      <c r="G75" s="20">
        <f t="shared" si="21"/>
        <v>66.688928118654673</v>
      </c>
      <c r="H75" s="22">
        <f t="shared" si="22"/>
        <v>919.23881554251182</v>
      </c>
      <c r="I75" s="20">
        <f t="shared" si="27"/>
        <v>892.05178554251131</v>
      </c>
      <c r="K75" s="20">
        <f t="shared" si="18"/>
        <v>892.05178554251165</v>
      </c>
    </row>
    <row r="76" spans="1:11" ht="12.75" customHeight="1" x14ac:dyDescent="0.2">
      <c r="A76" s="17">
        <f t="shared" si="23"/>
        <v>1.4000000000000001</v>
      </c>
      <c r="B76" s="20">
        <f t="shared" si="19"/>
        <v>43.323404747364918</v>
      </c>
      <c r="C76" s="20">
        <f t="shared" si="24"/>
        <v>97.197804160459768</v>
      </c>
      <c r="D76" s="20">
        <f t="shared" si="25"/>
        <v>70.710678118654755</v>
      </c>
      <c r="E76" s="20">
        <f t="shared" si="26"/>
        <v>66.688928118654673</v>
      </c>
      <c r="F76" s="20">
        <f t="shared" si="20"/>
        <v>-0.32174000000000008</v>
      </c>
      <c r="G76" s="20">
        <f t="shared" si="21"/>
        <v>66.367188118654667</v>
      </c>
      <c r="H76" s="22">
        <f t="shared" si="22"/>
        <v>989.94949366116657</v>
      </c>
      <c r="I76" s="20">
        <f t="shared" si="27"/>
        <v>958.41897366116598</v>
      </c>
      <c r="K76" s="20">
        <f t="shared" si="18"/>
        <v>958.41897366116643</v>
      </c>
    </row>
    <row r="77" spans="1:11" ht="12.75" customHeight="1" x14ac:dyDescent="0.2">
      <c r="A77" s="17">
        <f t="shared" si="23"/>
        <v>1.5000000000000002</v>
      </c>
      <c r="B77" s="20">
        <f t="shared" si="19"/>
        <v>43.185116137418895</v>
      </c>
      <c r="C77" s="20">
        <f t="shared" si="24"/>
        <v>96.977335799540796</v>
      </c>
      <c r="D77" s="20">
        <f t="shared" si="25"/>
        <v>70.710678118654755</v>
      </c>
      <c r="E77" s="20">
        <f t="shared" si="26"/>
        <v>66.367188118654667</v>
      </c>
      <c r="F77" s="20">
        <f t="shared" si="20"/>
        <v>-0.32174000000000008</v>
      </c>
      <c r="G77" s="20">
        <f t="shared" si="21"/>
        <v>66.045448118654662</v>
      </c>
      <c r="H77" s="22">
        <f t="shared" si="22"/>
        <v>1060.6601717798212</v>
      </c>
      <c r="I77" s="20">
        <f t="shared" si="27"/>
        <v>1024.4644217798207</v>
      </c>
      <c r="K77" s="20">
        <f t="shared" si="18"/>
        <v>1024.4644217798211</v>
      </c>
    </row>
    <row r="78" spans="1:11" ht="12.75" customHeight="1" x14ac:dyDescent="0.2">
      <c r="A78" s="17">
        <f t="shared" si="23"/>
        <v>1.6000000000000003</v>
      </c>
      <c r="B78" s="20">
        <f t="shared" si="19"/>
        <v>43.04619813743453</v>
      </c>
      <c r="C78" s="20">
        <f t="shared" si="24"/>
        <v>96.757434945299707</v>
      </c>
      <c r="D78" s="20">
        <f t="shared" si="25"/>
        <v>70.710678118654755</v>
      </c>
      <c r="E78" s="20">
        <f t="shared" si="26"/>
        <v>66.045448118654662</v>
      </c>
      <c r="F78" s="20">
        <f t="shared" si="20"/>
        <v>-0.32174000000000008</v>
      </c>
      <c r="G78" s="20">
        <f t="shared" si="21"/>
        <v>65.723708118654656</v>
      </c>
      <c r="H78" s="22">
        <f t="shared" si="22"/>
        <v>1131.3708498984761</v>
      </c>
      <c r="I78" s="20">
        <f t="shared" si="27"/>
        <v>1090.1881298984754</v>
      </c>
      <c r="K78" s="20">
        <f t="shared" si="18"/>
        <v>1090.1881298984761</v>
      </c>
    </row>
    <row r="79" spans="1:11" ht="12.75" customHeight="1" x14ac:dyDescent="0.2">
      <c r="A79" s="17">
        <f t="shared" si="23"/>
        <v>1.7000000000000004</v>
      </c>
      <c r="B79" s="20">
        <f t="shared" si="19"/>
        <v>42.906648085286101</v>
      </c>
      <c r="C79" s="20">
        <f t="shared" si="24"/>
        <v>96.538105475848823</v>
      </c>
      <c r="D79" s="20">
        <f t="shared" si="25"/>
        <v>70.710678118654755</v>
      </c>
      <c r="E79" s="20">
        <f t="shared" si="26"/>
        <v>65.723708118654656</v>
      </c>
      <c r="F79" s="20">
        <f t="shared" si="20"/>
        <v>-0.32174000000000008</v>
      </c>
      <c r="G79" s="20">
        <f t="shared" si="21"/>
        <v>65.401968118654651</v>
      </c>
      <c r="H79" s="22">
        <f t="shared" si="22"/>
        <v>1202.0815280171309</v>
      </c>
      <c r="I79" s="20">
        <f t="shared" si="27"/>
        <v>1155.59009801713</v>
      </c>
      <c r="K79" s="20">
        <f t="shared" si="18"/>
        <v>1155.5900980171309</v>
      </c>
    </row>
    <row r="80" spans="1:11" ht="12.75" customHeight="1" x14ac:dyDescent="0.2">
      <c r="A80" s="17">
        <f t="shared" si="23"/>
        <v>1.8000000000000005</v>
      </c>
      <c r="B80" s="20">
        <f t="shared" si="19"/>
        <v>42.766463324564505</v>
      </c>
      <c r="C80" s="20">
        <f t="shared" si="24"/>
        <v>96.319351294501146</v>
      </c>
      <c r="D80" s="20">
        <f t="shared" si="25"/>
        <v>70.710678118654755</v>
      </c>
      <c r="E80" s="20">
        <f t="shared" si="26"/>
        <v>65.401968118654651</v>
      </c>
      <c r="F80" s="20">
        <f t="shared" si="20"/>
        <v>-0.32174000000000008</v>
      </c>
      <c r="G80" s="20">
        <f t="shared" si="21"/>
        <v>65.080228118654645</v>
      </c>
      <c r="H80" s="22">
        <f t="shared" si="22"/>
        <v>1272.7922061357858</v>
      </c>
      <c r="I80" s="20">
        <f t="shared" si="27"/>
        <v>1220.6703261357848</v>
      </c>
      <c r="K80" s="20">
        <f t="shared" si="18"/>
        <v>1220.6703261357859</v>
      </c>
    </row>
    <row r="81" spans="1:11" ht="12.75" customHeight="1" x14ac:dyDescent="0.2">
      <c r="A81" s="17">
        <f t="shared" si="23"/>
        <v>1.9000000000000006</v>
      </c>
      <c r="B81" s="20">
        <f t="shared" si="19"/>
        <v>42.625641205038548</v>
      </c>
      <c r="C81" s="20">
        <f t="shared" si="24"/>
        <v>96.101176329825051</v>
      </c>
      <c r="D81" s="20">
        <f t="shared" si="25"/>
        <v>70.710678118654755</v>
      </c>
      <c r="E81" s="20">
        <f t="shared" si="26"/>
        <v>65.080228118654645</v>
      </c>
      <c r="F81" s="20">
        <f t="shared" si="20"/>
        <v>-0.32174000000000008</v>
      </c>
      <c r="G81" s="20">
        <f t="shared" si="21"/>
        <v>64.75848811865464</v>
      </c>
      <c r="H81" s="22">
        <f t="shared" si="22"/>
        <v>1343.5028842544407</v>
      </c>
      <c r="I81" s="20">
        <f t="shared" si="27"/>
        <v>1285.4288142544394</v>
      </c>
      <c r="K81" s="20">
        <f t="shared" si="18"/>
        <v>1285.4288142544403</v>
      </c>
    </row>
    <row r="82" spans="1:11" ht="12.75" customHeight="1" x14ac:dyDescent="0.2">
      <c r="A82" s="17">
        <f t="shared" si="23"/>
        <v>2.0000000000000004</v>
      </c>
      <c r="B82" s="20">
        <f t="shared" si="19"/>
        <v>42.484179083125298</v>
      </c>
      <c r="C82" s="20">
        <f t="shared" si="24"/>
        <v>95.88358453569586</v>
      </c>
      <c r="D82" s="20">
        <f t="shared" si="25"/>
        <v>70.710678118654755</v>
      </c>
      <c r="E82" s="20">
        <f t="shared" si="26"/>
        <v>64.75848811865464</v>
      </c>
      <c r="F82" s="20">
        <f t="shared" si="20"/>
        <v>-0.32174000000000008</v>
      </c>
      <c r="G82" s="20">
        <f t="shared" si="21"/>
        <v>64.436748118654634</v>
      </c>
      <c r="H82" s="22">
        <f t="shared" si="22"/>
        <v>1414.2135623730956</v>
      </c>
      <c r="I82" s="20">
        <f t="shared" si="27"/>
        <v>1349.865562373094</v>
      </c>
      <c r="K82" s="20">
        <f t="shared" si="18"/>
        <v>1349.8655623730951</v>
      </c>
    </row>
    <row r="83" spans="1:11" ht="12.75" customHeight="1" x14ac:dyDescent="0.2">
      <c r="A83" s="17">
        <f t="shared" si="23"/>
        <v>2.1000000000000005</v>
      </c>
      <c r="B83" s="20">
        <f t="shared" si="19"/>
        <v>42.342074322369854</v>
      </c>
      <c r="C83" s="20">
        <f t="shared" si="24"/>
        <v>95.666579891344185</v>
      </c>
      <c r="D83" s="20">
        <f t="shared" si="25"/>
        <v>70.710678118654755</v>
      </c>
      <c r="E83" s="20">
        <f t="shared" si="26"/>
        <v>64.436748118654634</v>
      </c>
      <c r="F83" s="20">
        <f t="shared" si="20"/>
        <v>-0.32174000000000008</v>
      </c>
      <c r="G83" s="20">
        <f t="shared" si="21"/>
        <v>64.115008118654629</v>
      </c>
      <c r="H83" s="22">
        <f t="shared" si="22"/>
        <v>1484.9242404917504</v>
      </c>
      <c r="I83" s="20">
        <f t="shared" si="27"/>
        <v>1413.9805704917487</v>
      </c>
      <c r="K83" s="20">
        <f t="shared" si="18"/>
        <v>1413.9805704917499</v>
      </c>
    </row>
    <row r="84" spans="1:11" ht="12.75" customHeight="1" x14ac:dyDescent="0.2">
      <c r="A84" s="17">
        <f t="shared" si="23"/>
        <v>2.2000000000000006</v>
      </c>
      <c r="B84" s="20">
        <f t="shared" si="19"/>
        <v>42.199324293934382</v>
      </c>
      <c r="C84" s="20">
        <f t="shared" si="24"/>
        <v>95.450166401401034</v>
      </c>
      <c r="D84" s="20">
        <f t="shared" si="25"/>
        <v>70.710678118654755</v>
      </c>
      <c r="E84" s="20">
        <f t="shared" si="26"/>
        <v>64.115008118654629</v>
      </c>
      <c r="F84" s="20">
        <f t="shared" si="20"/>
        <v>-0.32174000000000008</v>
      </c>
      <c r="G84" s="20">
        <f t="shared" si="21"/>
        <v>63.79326811865463</v>
      </c>
      <c r="H84" s="22">
        <f t="shared" si="22"/>
        <v>1555.6349186104053</v>
      </c>
      <c r="I84" s="20">
        <f t="shared" si="27"/>
        <v>1477.7738386104033</v>
      </c>
      <c r="K84" s="20">
        <f t="shared" si="18"/>
        <v>1477.7738386104047</v>
      </c>
    </row>
    <row r="85" spans="1:11" ht="12.75" customHeight="1" x14ac:dyDescent="0.2">
      <c r="A85" s="17">
        <f t="shared" si="23"/>
        <v>2.3000000000000007</v>
      </c>
      <c r="B85" s="20">
        <f t="shared" si="19"/>
        <v>42.055926377096711</v>
      </c>
      <c r="C85" s="20">
        <f t="shared" si="24"/>
        <v>95.23434809593941</v>
      </c>
      <c r="D85" s="20">
        <f t="shared" si="25"/>
        <v>70.710678118654755</v>
      </c>
      <c r="E85" s="20">
        <f t="shared" si="26"/>
        <v>63.79326811865463</v>
      </c>
      <c r="F85" s="20">
        <f t="shared" si="20"/>
        <v>-0.32174000000000008</v>
      </c>
      <c r="G85" s="20">
        <f t="shared" si="21"/>
        <v>63.471528118654632</v>
      </c>
      <c r="H85" s="22">
        <f t="shared" si="22"/>
        <v>1626.3455967290602</v>
      </c>
      <c r="I85" s="20">
        <f t="shared" si="27"/>
        <v>1541.2453667290579</v>
      </c>
      <c r="K85" s="20">
        <f t="shared" si="18"/>
        <v>1541.2453667290597</v>
      </c>
    </row>
    <row r="86" spans="1:11" ht="12.75" customHeight="1" x14ac:dyDescent="0.2">
      <c r="A86" s="17">
        <f t="shared" si="23"/>
        <v>2.4000000000000008</v>
      </c>
      <c r="B86" s="20">
        <f t="shared" si="19"/>
        <v>41.911877959758449</v>
      </c>
      <c r="C86" s="20">
        <f t="shared" si="24"/>
        <v>95.019129030512403</v>
      </c>
      <c r="D86" s="20">
        <f t="shared" si="25"/>
        <v>70.710678118654755</v>
      </c>
      <c r="E86" s="20">
        <f t="shared" si="26"/>
        <v>63.471528118654632</v>
      </c>
      <c r="F86" s="20">
        <f t="shared" si="20"/>
        <v>-0.32174000000000008</v>
      </c>
      <c r="G86" s="20">
        <f t="shared" si="21"/>
        <v>63.149788118654634</v>
      </c>
      <c r="H86" s="22">
        <f t="shared" si="22"/>
        <v>1697.056274847715</v>
      </c>
      <c r="I86" s="20">
        <f t="shared" si="27"/>
        <v>1604.3951548477125</v>
      </c>
      <c r="K86" s="20">
        <f t="shared" si="18"/>
        <v>1604.3951548477144</v>
      </c>
    </row>
    <row r="87" spans="1:11" ht="12.75" customHeight="1" x14ac:dyDescent="0.2">
      <c r="A87" s="17">
        <f t="shared" si="23"/>
        <v>2.5000000000000009</v>
      </c>
      <c r="B87" s="20">
        <f t="shared" si="19"/>
        <v>41.767176438962771</v>
      </c>
      <c r="C87" s="20">
        <f t="shared" si="24"/>
        <v>94.804513286187884</v>
      </c>
      <c r="D87" s="20">
        <f t="shared" si="25"/>
        <v>70.710678118654755</v>
      </c>
      <c r="E87" s="20">
        <f t="shared" si="26"/>
        <v>63.149788118654634</v>
      </c>
      <c r="F87" s="20">
        <f t="shared" si="20"/>
        <v>-0.32174000000000008</v>
      </c>
      <c r="G87" s="20">
        <f t="shared" si="21"/>
        <v>62.828048118654635</v>
      </c>
      <c r="H87" s="22">
        <f t="shared" si="22"/>
        <v>1767.7669529663699</v>
      </c>
      <c r="I87" s="20">
        <f t="shared" si="27"/>
        <v>1667.2232029663671</v>
      </c>
      <c r="K87" s="20">
        <f t="shared" si="18"/>
        <v>1667.2232029663692</v>
      </c>
    </row>
    <row r="88" spans="1:11" ht="12.75" customHeight="1" x14ac:dyDescent="0.2">
      <c r="A88" s="17">
        <f t="shared" si="23"/>
        <v>2.600000000000001</v>
      </c>
      <c r="B88" s="20">
        <f t="shared" si="19"/>
        <v>41.621819221421958</v>
      </c>
      <c r="C88" s="20">
        <f t="shared" si="24"/>
        <v>94.590504969579172</v>
      </c>
      <c r="D88" s="20">
        <f t="shared" si="25"/>
        <v>70.710678118654755</v>
      </c>
      <c r="E88" s="20">
        <f t="shared" si="26"/>
        <v>62.828048118654635</v>
      </c>
      <c r="F88" s="20">
        <f t="shared" si="20"/>
        <v>-0.32174000000000008</v>
      </c>
      <c r="G88" s="20">
        <f t="shared" si="21"/>
        <v>62.506308118654637</v>
      </c>
      <c r="H88" s="22">
        <f t="shared" si="22"/>
        <v>1838.4776310850248</v>
      </c>
      <c r="I88" s="20">
        <f t="shared" si="27"/>
        <v>1729.7295110850218</v>
      </c>
      <c r="K88" s="20">
        <f t="shared" si="18"/>
        <v>1729.7295110850241</v>
      </c>
    </row>
    <row r="89" spans="1:11" ht="12.75" customHeight="1" x14ac:dyDescent="0.2">
      <c r="A89" s="17">
        <f t="shared" si="23"/>
        <v>2.7000000000000011</v>
      </c>
      <c r="B89" s="20">
        <f t="shared" si="19"/>
        <v>41.475803724054728</v>
      </c>
      <c r="C89" s="20">
        <f t="shared" si="24"/>
        <v>94.377108212872201</v>
      </c>
      <c r="D89" s="20">
        <f t="shared" si="25"/>
        <v>70.710678118654755</v>
      </c>
      <c r="E89" s="20">
        <f t="shared" si="26"/>
        <v>62.506308118654637</v>
      </c>
      <c r="F89" s="20">
        <f t="shared" si="20"/>
        <v>-0.32174000000000008</v>
      </c>
      <c r="G89" s="20">
        <f t="shared" si="21"/>
        <v>62.184568118654639</v>
      </c>
      <c r="H89" s="22">
        <f t="shared" si="22"/>
        <v>1909.1883092036796</v>
      </c>
      <c r="I89" s="20">
        <f t="shared" si="27"/>
        <v>1791.9140792036765</v>
      </c>
      <c r="K89" s="20">
        <f t="shared" si="18"/>
        <v>1791.9140792036787</v>
      </c>
    </row>
    <row r="90" spans="1:11" ht="12.75" customHeight="1" x14ac:dyDescent="0.2">
      <c r="A90" s="17">
        <f t="shared" si="23"/>
        <v>2.8000000000000012</v>
      </c>
      <c r="B90" s="20">
        <f t="shared" si="19"/>
        <v>41.329127374533485</v>
      </c>
      <c r="C90" s="20">
        <f t="shared" si="24"/>
        <v>94.164327173848591</v>
      </c>
      <c r="D90" s="20">
        <f t="shared" si="25"/>
        <v>70.710678118654755</v>
      </c>
      <c r="E90" s="20">
        <f t="shared" si="26"/>
        <v>62.184568118654639</v>
      </c>
      <c r="F90" s="20">
        <f t="shared" si="20"/>
        <v>-0.32174000000000008</v>
      </c>
      <c r="G90" s="20">
        <f t="shared" si="21"/>
        <v>61.86282811865464</v>
      </c>
      <c r="H90" s="22">
        <f t="shared" si="22"/>
        <v>1979.8989873223345</v>
      </c>
      <c r="I90" s="20">
        <f t="shared" si="27"/>
        <v>1853.776907322331</v>
      </c>
      <c r="K90" s="20">
        <f t="shared" si="18"/>
        <v>1853.7769073223335</v>
      </c>
    </row>
    <row r="91" spans="1:11" ht="12.75" customHeight="1" x14ac:dyDescent="0.2">
      <c r="A91" s="17">
        <f t="shared" si="23"/>
        <v>2.9000000000000012</v>
      </c>
      <c r="B91" s="20">
        <f t="shared" si="19"/>
        <v>41.181787611841592</v>
      </c>
      <c r="C91" s="20">
        <f t="shared" si="24"/>
        <v>93.95216603590471</v>
      </c>
      <c r="D91" s="20">
        <f t="shared" si="25"/>
        <v>70.710678118654755</v>
      </c>
      <c r="E91" s="20">
        <f t="shared" si="26"/>
        <v>61.86282811865464</v>
      </c>
      <c r="F91" s="20">
        <f t="shared" si="20"/>
        <v>-0.32174000000000008</v>
      </c>
      <c r="G91" s="20">
        <f t="shared" si="21"/>
        <v>61.541088118654642</v>
      </c>
      <c r="H91" s="22">
        <f t="shared" si="22"/>
        <v>2050.6096654409894</v>
      </c>
      <c r="I91" s="20">
        <f t="shared" si="27"/>
        <v>1915.3179954409857</v>
      </c>
      <c r="K91" s="20">
        <f t="shared" si="18"/>
        <v>1915.3179954409884</v>
      </c>
    </row>
    <row r="92" spans="1:11" ht="12.75" customHeight="1" x14ac:dyDescent="0.2">
      <c r="A92" s="17">
        <f t="shared" si="23"/>
        <v>3.0000000000000013</v>
      </c>
      <c r="B92" s="20">
        <f t="shared" si="19"/>
        <v>41.033781886840686</v>
      </c>
      <c r="C92" s="20">
        <f t="shared" si="24"/>
        <v>93.740629008066804</v>
      </c>
      <c r="D92" s="20">
        <f t="shared" si="25"/>
        <v>70.710678118654755</v>
      </c>
      <c r="E92" s="20">
        <f t="shared" si="26"/>
        <v>61.541088118654642</v>
      </c>
      <c r="F92" s="20">
        <f t="shared" si="20"/>
        <v>-0.32174000000000008</v>
      </c>
      <c r="G92" s="20">
        <f t="shared" si="21"/>
        <v>61.219348118654644</v>
      </c>
      <c r="H92" s="22">
        <f t="shared" si="22"/>
        <v>2121.3203435596442</v>
      </c>
      <c r="I92" s="20">
        <f t="shared" si="27"/>
        <v>1976.5373435596402</v>
      </c>
      <c r="K92" s="20">
        <f t="shared" si="18"/>
        <v>1976.5373435596432</v>
      </c>
    </row>
    <row r="93" spans="1:11" ht="12.75" customHeight="1" x14ac:dyDescent="0.2">
      <c r="A93" s="17">
        <f t="shared" si="23"/>
        <v>3.1000000000000014</v>
      </c>
      <c r="B93" s="20">
        <f t="shared" si="19"/>
        <v>40.885107662848057</v>
      </c>
      <c r="C93" s="20">
        <f t="shared" si="24"/>
        <v>93.529720325001634</v>
      </c>
      <c r="D93" s="20">
        <f t="shared" si="25"/>
        <v>70.710678118654755</v>
      </c>
      <c r="E93" s="20">
        <f t="shared" si="26"/>
        <v>61.219348118654644</v>
      </c>
      <c r="F93" s="20">
        <f t="shared" si="20"/>
        <v>-0.32174000000000008</v>
      </c>
      <c r="G93" s="20">
        <f t="shared" si="21"/>
        <v>60.897608118654645</v>
      </c>
      <c r="H93" s="22">
        <f t="shared" si="22"/>
        <v>2192.0310216782991</v>
      </c>
      <c r="I93" s="20">
        <f t="shared" si="27"/>
        <v>2037.434951678295</v>
      </c>
      <c r="K93" s="20">
        <f t="shared" si="18"/>
        <v>2037.4349516782981</v>
      </c>
    </row>
    <row r="94" spans="1:11" ht="12.75" customHeight="1" x14ac:dyDescent="0.2">
      <c r="A94" s="17">
        <f t="shared" si="23"/>
        <v>3.2000000000000015</v>
      </c>
      <c r="B94" s="20">
        <f t="shared" si="19"/>
        <v>40.735762416224425</v>
      </c>
      <c r="C94" s="20">
        <f t="shared" si="24"/>
        <v>93.319444247022986</v>
      </c>
      <c r="D94" s="20">
        <f t="shared" si="25"/>
        <v>70.710678118654755</v>
      </c>
      <c r="E94" s="20">
        <f t="shared" si="26"/>
        <v>60.897608118654645</v>
      </c>
      <c r="F94" s="20">
        <f t="shared" si="20"/>
        <v>-0.32174000000000008</v>
      </c>
      <c r="G94" s="20">
        <f t="shared" si="21"/>
        <v>60.575868118654647</v>
      </c>
      <c r="H94" s="22">
        <f t="shared" si="22"/>
        <v>2262.741699796954</v>
      </c>
      <c r="I94" s="20">
        <f t="shared" si="27"/>
        <v>2098.0108197969498</v>
      </c>
      <c r="K94" s="20">
        <f t="shared" si="18"/>
        <v>2098.010819796953</v>
      </c>
    </row>
    <row r="95" spans="1:11" ht="12.75" customHeight="1" x14ac:dyDescent="0.2">
      <c r="A95" s="17">
        <f t="shared" si="23"/>
        <v>3.3000000000000016</v>
      </c>
      <c r="B95" s="20">
        <f t="shared" si="19"/>
        <v>40.585743636971792</v>
      </c>
      <c r="C95" s="20">
        <f t="shared" si="24"/>
        <v>93.109805060093649</v>
      </c>
      <c r="D95" s="20">
        <f t="shared" si="25"/>
        <v>70.710678118654755</v>
      </c>
      <c r="E95" s="20">
        <f t="shared" si="26"/>
        <v>60.575868118654647</v>
      </c>
      <c r="F95" s="20">
        <f t="shared" si="20"/>
        <v>-0.32174000000000008</v>
      </c>
      <c r="G95" s="20">
        <f t="shared" si="21"/>
        <v>60.254128118654648</v>
      </c>
      <c r="H95" s="22">
        <f t="shared" si="22"/>
        <v>2333.4523779156088</v>
      </c>
      <c r="I95" s="20">
        <f t="shared" si="27"/>
        <v>2158.2649479156044</v>
      </c>
      <c r="K95" s="20">
        <f t="shared" si="18"/>
        <v>2158.2649479156071</v>
      </c>
    </row>
    <row r="96" spans="1:11" ht="12.75" customHeight="1" x14ac:dyDescent="0.2">
      <c r="A96" s="17">
        <f t="shared" si="23"/>
        <v>3.4000000000000017</v>
      </c>
      <c r="B96" s="20">
        <f t="shared" si="19"/>
        <v>40.435048829341788</v>
      </c>
      <c r="C96" s="20">
        <f t="shared" si="24"/>
        <v>92.900807075822811</v>
      </c>
      <c r="D96" s="20">
        <f t="shared" si="25"/>
        <v>70.710678118654755</v>
      </c>
      <c r="E96" s="20">
        <f t="shared" si="26"/>
        <v>60.254128118654648</v>
      </c>
      <c r="F96" s="20">
        <f t="shared" si="20"/>
        <v>-0.32174000000000008</v>
      </c>
      <c r="G96" s="20">
        <f t="shared" si="21"/>
        <v>59.93238811865465</v>
      </c>
      <c r="H96" s="22">
        <f t="shared" si="22"/>
        <v>2404.1630560342637</v>
      </c>
      <c r="I96" s="20">
        <f t="shared" si="27"/>
        <v>2218.197336034259</v>
      </c>
      <c r="K96" s="20">
        <f t="shared" si="18"/>
        <v>2218.1973360342622</v>
      </c>
    </row>
    <row r="97" spans="1:11" ht="12.75" customHeight="1" x14ac:dyDescent="0.2">
      <c r="A97" s="17">
        <f t="shared" si="23"/>
        <v>3.5000000000000018</v>
      </c>
      <c r="B97" s="20">
        <f t="shared" si="19"/>
        <v>40.283675512454373</v>
      </c>
      <c r="C97" s="20">
        <f t="shared" si="24"/>
        <v>92.692454631458844</v>
      </c>
      <c r="D97" s="20">
        <f t="shared" si="25"/>
        <v>70.710678118654755</v>
      </c>
      <c r="E97" s="20">
        <f t="shared" si="26"/>
        <v>59.93238811865465</v>
      </c>
      <c r="F97" s="20">
        <f t="shared" si="20"/>
        <v>-0.32174000000000008</v>
      </c>
      <c r="G97" s="20">
        <f t="shared" si="21"/>
        <v>59.610648118654652</v>
      </c>
      <c r="H97" s="22">
        <f t="shared" si="22"/>
        <v>2474.8737341529186</v>
      </c>
      <c r="I97" s="20">
        <f t="shared" si="27"/>
        <v>2277.8079841529138</v>
      </c>
      <c r="K97" s="20">
        <f t="shared" si="18"/>
        <v>2277.807984152917</v>
      </c>
    </row>
    <row r="98" spans="1:11" ht="12.75" customHeight="1" x14ac:dyDescent="0.2">
      <c r="A98" s="17">
        <f t="shared" si="23"/>
        <v>3.6000000000000019</v>
      </c>
      <c r="B98" s="20">
        <f t="shared" si="19"/>
        <v>40.131621220927045</v>
      </c>
      <c r="C98" s="20">
        <f t="shared" si="24"/>
        <v>92.484752089877304</v>
      </c>
      <c r="D98" s="20">
        <f t="shared" si="25"/>
        <v>70.710678118654755</v>
      </c>
      <c r="E98" s="20">
        <f t="shared" si="26"/>
        <v>59.610648118654652</v>
      </c>
      <c r="F98" s="20">
        <f t="shared" si="20"/>
        <v>-0.32174000000000008</v>
      </c>
      <c r="G98" s="20">
        <f t="shared" si="21"/>
        <v>59.288908118654653</v>
      </c>
      <c r="H98" s="22">
        <f t="shared" si="22"/>
        <v>2545.5844122715735</v>
      </c>
      <c r="I98" s="20">
        <f t="shared" si="27"/>
        <v>2337.0968922715683</v>
      </c>
      <c r="K98" s="20">
        <f t="shared" si="18"/>
        <v>2337.096892271572</v>
      </c>
    </row>
    <row r="99" spans="1:11" ht="12.75" customHeight="1" x14ac:dyDescent="0.2">
      <c r="A99" s="17">
        <f t="shared" si="23"/>
        <v>3.700000000000002</v>
      </c>
      <c r="B99" s="20">
        <f t="shared" si="19"/>
        <v>39.97888350551451</v>
      </c>
      <c r="C99" s="20">
        <f t="shared" si="24"/>
        <v>92.277703839563941</v>
      </c>
      <c r="D99" s="20">
        <f t="shared" si="25"/>
        <v>70.710678118654755</v>
      </c>
      <c r="E99" s="20">
        <f t="shared" si="26"/>
        <v>59.288908118654653</v>
      </c>
      <c r="F99" s="20">
        <f t="shared" si="20"/>
        <v>-0.32174000000000008</v>
      </c>
      <c r="G99" s="20">
        <f t="shared" si="21"/>
        <v>58.967168118654655</v>
      </c>
      <c r="H99" s="22">
        <f t="shared" si="22"/>
        <v>2616.2950903902283</v>
      </c>
      <c r="I99" s="20">
        <f t="shared" si="27"/>
        <v>2396.0640603902229</v>
      </c>
      <c r="K99" s="20">
        <f t="shared" si="18"/>
        <v>2396.0640603902266</v>
      </c>
    </row>
    <row r="100" spans="1:11" ht="12.75" customHeight="1" x14ac:dyDescent="0.2">
      <c r="A100" s="17">
        <f t="shared" si="23"/>
        <v>3.800000000000002</v>
      </c>
      <c r="B100" s="20">
        <f t="shared" si="19"/>
        <v>39.82545993375907</v>
      </c>
      <c r="C100" s="20">
        <f t="shared" si="24"/>
        <v>92.071314294592767</v>
      </c>
      <c r="D100" s="20">
        <f t="shared" si="25"/>
        <v>70.710678118654755</v>
      </c>
      <c r="E100" s="20">
        <f t="shared" si="26"/>
        <v>58.967168118654655</v>
      </c>
      <c r="F100" s="20">
        <f t="shared" si="20"/>
        <v>-0.32174000000000008</v>
      </c>
      <c r="G100" s="20">
        <f t="shared" si="21"/>
        <v>58.645428118654657</v>
      </c>
      <c r="H100" s="22">
        <f t="shared" si="22"/>
        <v>2687.0057685088832</v>
      </c>
      <c r="I100" s="20">
        <f t="shared" si="27"/>
        <v>2454.7094885088777</v>
      </c>
      <c r="K100" s="20">
        <f t="shared" si="18"/>
        <v>2454.7094885088818</v>
      </c>
    </row>
    <row r="101" spans="1:11" ht="12.75" customHeight="1" x14ac:dyDescent="0.2">
      <c r="A101" s="17">
        <f t="shared" si="23"/>
        <v>3.9000000000000021</v>
      </c>
      <c r="B101" s="20">
        <f t="shared" si="19"/>
        <v>39.671348090651492</v>
      </c>
      <c r="C101" s="20">
        <f t="shared" si="24"/>
        <v>91.865587894598974</v>
      </c>
      <c r="D101" s="20">
        <f t="shared" si="25"/>
        <v>70.710678118654755</v>
      </c>
      <c r="E101" s="20">
        <f t="shared" si="26"/>
        <v>58.645428118654657</v>
      </c>
      <c r="F101" s="20">
        <f t="shared" si="20"/>
        <v>-0.32174000000000008</v>
      </c>
      <c r="G101" s="20">
        <f t="shared" si="21"/>
        <v>58.323688118654658</v>
      </c>
      <c r="H101" s="22">
        <f t="shared" si="22"/>
        <v>2757.7164466275381</v>
      </c>
      <c r="I101" s="20">
        <f t="shared" si="27"/>
        <v>2513.0331766275322</v>
      </c>
      <c r="K101" s="20">
        <f t="shared" si="18"/>
        <v>2513.0331766275362</v>
      </c>
    </row>
    <row r="102" spans="1:11" ht="12.75" customHeight="1" x14ac:dyDescent="0.2">
      <c r="A102" s="17">
        <f t="shared" si="23"/>
        <v>4.0000000000000018</v>
      </c>
      <c r="B102" s="20">
        <f t="shared" si="19"/>
        <v>39.516545579302665</v>
      </c>
      <c r="C102" s="20">
        <f t="shared" si="24"/>
        <v>91.660529104746601</v>
      </c>
      <c r="D102" s="20">
        <f t="shared" si="25"/>
        <v>70.710678118654755</v>
      </c>
      <c r="E102" s="20">
        <f t="shared" si="26"/>
        <v>58.323688118654658</v>
      </c>
      <c r="F102" s="20">
        <f t="shared" si="20"/>
        <v>-0.32174000000000008</v>
      </c>
      <c r="G102" s="20">
        <f t="shared" si="21"/>
        <v>58.00194811865466</v>
      </c>
      <c r="H102" s="22">
        <f t="shared" si="22"/>
        <v>2828.4271247461929</v>
      </c>
      <c r="I102" s="20">
        <f t="shared" si="27"/>
        <v>2571.0351247461867</v>
      </c>
      <c r="K102" s="20">
        <f t="shared" si="18"/>
        <v>2571.0351247461908</v>
      </c>
    </row>
    <row r="103" spans="1:11" ht="12.75" customHeight="1" x14ac:dyDescent="0.2">
      <c r="A103" s="17">
        <f t="shared" si="23"/>
        <v>4.1000000000000014</v>
      </c>
      <c r="B103" s="20">
        <f t="shared" si="19"/>
        <v>39.361050021625992</v>
      </c>
      <c r="C103" s="20">
        <f t="shared" si="24"/>
        <v>91.456142415690749</v>
      </c>
      <c r="D103" s="20">
        <f t="shared" si="25"/>
        <v>70.710678118654755</v>
      </c>
      <c r="E103" s="20">
        <f t="shared" si="26"/>
        <v>58.00194811865466</v>
      </c>
      <c r="F103" s="20">
        <f t="shared" si="20"/>
        <v>-0.32174000000000008</v>
      </c>
      <c r="G103" s="20">
        <f t="shared" si="21"/>
        <v>57.680208118654662</v>
      </c>
      <c r="H103" s="22">
        <f t="shared" si="22"/>
        <v>2899.1378028648478</v>
      </c>
      <c r="I103" s="20">
        <f t="shared" si="27"/>
        <v>2628.7153328648415</v>
      </c>
      <c r="K103" s="20">
        <f t="shared" si="18"/>
        <v>2628.7153328648455</v>
      </c>
    </row>
    <row r="104" spans="1:11" ht="12.75" customHeight="1" x14ac:dyDescent="0.2">
      <c r="A104" s="17">
        <f t="shared" si="23"/>
        <v>4.2000000000000011</v>
      </c>
      <c r="B104" s="20">
        <f t="shared" si="19"/>
        <v>39.204859059030426</v>
      </c>
      <c r="C104" s="20">
        <f t="shared" si="24"/>
        <v>91.252432343534366</v>
      </c>
      <c r="D104" s="20">
        <f t="shared" si="25"/>
        <v>70.710678118654755</v>
      </c>
      <c r="E104" s="20">
        <f t="shared" si="26"/>
        <v>57.680208118654662</v>
      </c>
      <c r="F104" s="20">
        <f t="shared" si="20"/>
        <v>-0.32174000000000008</v>
      </c>
      <c r="G104" s="20">
        <f t="shared" si="21"/>
        <v>57.358468118654663</v>
      </c>
      <c r="H104" s="22">
        <f t="shared" si="22"/>
        <v>2969.8484809835027</v>
      </c>
      <c r="I104" s="20">
        <f t="shared" si="27"/>
        <v>2686.0738009834963</v>
      </c>
      <c r="K104" s="20">
        <f t="shared" si="18"/>
        <v>2686.0738009835</v>
      </c>
    </row>
    <row r="105" spans="1:11" ht="12.75" customHeight="1" x14ac:dyDescent="0.2">
      <c r="A105" s="17">
        <f t="shared" si="23"/>
        <v>4.3000000000000007</v>
      </c>
      <c r="B105" s="20">
        <f t="shared" si="19"/>
        <v>39.047970353124455</v>
      </c>
      <c r="C105" s="20">
        <f t="shared" si="24"/>
        <v>91.049403429779403</v>
      </c>
      <c r="D105" s="20">
        <f t="shared" si="25"/>
        <v>70.710678118654755</v>
      </c>
      <c r="E105" s="20">
        <f t="shared" si="26"/>
        <v>57.358468118654663</v>
      </c>
      <c r="F105" s="20">
        <f t="shared" si="20"/>
        <v>-0.32174000000000008</v>
      </c>
      <c r="G105" s="20">
        <f t="shared" si="21"/>
        <v>57.036728118654665</v>
      </c>
      <c r="H105" s="22">
        <f t="shared" si="22"/>
        <v>3040.5591591021575</v>
      </c>
      <c r="I105" s="20">
        <f t="shared" si="27"/>
        <v>2743.1105291021508</v>
      </c>
      <c r="K105" s="20">
        <f t="shared" si="18"/>
        <v>2743.110529102154</v>
      </c>
    </row>
    <row r="106" spans="1:11" ht="12.75" customHeight="1" x14ac:dyDescent="0.2">
      <c r="A106" s="17">
        <f t="shared" si="23"/>
        <v>4.4000000000000004</v>
      </c>
      <c r="B106" s="20">
        <f t="shared" si="19"/>
        <v>38.890381586430806</v>
      </c>
      <c r="C106" s="20">
        <f t="shared" si="24"/>
        <v>90.84706024127216</v>
      </c>
      <c r="D106" s="20">
        <f t="shared" si="25"/>
        <v>70.710678118654755</v>
      </c>
      <c r="E106" s="20">
        <f t="shared" si="26"/>
        <v>57.036728118654665</v>
      </c>
      <c r="F106" s="20">
        <f t="shared" si="20"/>
        <v>-0.32174000000000008</v>
      </c>
      <c r="G106" s="20">
        <f t="shared" si="21"/>
        <v>56.714988118654666</v>
      </c>
      <c r="H106" s="22">
        <f t="shared" si="22"/>
        <v>3111.2698372208124</v>
      </c>
      <c r="I106" s="20">
        <f t="shared" si="27"/>
        <v>2799.8255172208055</v>
      </c>
      <c r="K106" s="20">
        <f t="shared" si="18"/>
        <v>2799.8255172208087</v>
      </c>
    </row>
    <row r="107" spans="1:11" ht="12.75" customHeight="1" x14ac:dyDescent="0.2">
      <c r="A107" s="17">
        <f t="shared" si="23"/>
        <v>4.5</v>
      </c>
      <c r="B107" s="20">
        <f t="shared" si="19"/>
        <v>38.732090463112037</v>
      </c>
      <c r="C107" s="20">
        <f t="shared" si="24"/>
        <v>90.645407370142806</v>
      </c>
      <c r="D107" s="20">
        <f t="shared" si="25"/>
        <v>70.710678118654755</v>
      </c>
      <c r="E107" s="20">
        <f t="shared" si="26"/>
        <v>56.714988118654666</v>
      </c>
      <c r="F107" s="20">
        <f t="shared" si="20"/>
        <v>-0.32174000000000008</v>
      </c>
      <c r="G107" s="20">
        <f t="shared" si="21"/>
        <v>56.393248118654668</v>
      </c>
      <c r="H107" s="22">
        <f t="shared" si="22"/>
        <v>3181.9805153394673</v>
      </c>
      <c r="I107" s="20">
        <f t="shared" si="27"/>
        <v>2856.2187653394603</v>
      </c>
      <c r="K107" s="20">
        <f t="shared" si="18"/>
        <v>2856.2187653394635</v>
      </c>
    </row>
    <row r="108" spans="1:11" ht="12.75" customHeight="1" x14ac:dyDescent="0.2">
      <c r="A108" s="17">
        <f t="shared" si="23"/>
        <v>4.5999999999999996</v>
      </c>
      <c r="B108" s="20">
        <f t="shared" si="19"/>
        <v>38.573094709706972</v>
      </c>
      <c r="C108" s="20">
        <f t="shared" si="24"/>
        <v>90.444449433738882</v>
      </c>
      <c r="D108" s="20">
        <f t="shared" si="25"/>
        <v>70.710678118654755</v>
      </c>
      <c r="E108" s="20">
        <f t="shared" si="26"/>
        <v>56.393248118654668</v>
      </c>
      <c r="F108" s="20">
        <f t="shared" si="20"/>
        <v>-0.32174000000000008</v>
      </c>
      <c r="G108" s="20">
        <f t="shared" si="21"/>
        <v>56.07150811865467</v>
      </c>
      <c r="H108" s="22">
        <f t="shared" si="22"/>
        <v>3252.6911934581221</v>
      </c>
      <c r="I108" s="20">
        <f t="shared" si="27"/>
        <v>2912.2902734581148</v>
      </c>
      <c r="K108" s="20">
        <f t="shared" si="18"/>
        <v>2912.290273458118</v>
      </c>
    </row>
    <row r="109" spans="1:11" ht="12.75" customHeight="1" x14ac:dyDescent="0.2">
      <c r="A109" s="17">
        <f t="shared" si="23"/>
        <v>4.6999999999999993</v>
      </c>
      <c r="B109" s="20">
        <f t="shared" si="19"/>
        <v>38.413392075878079</v>
      </c>
      <c r="C109" s="20">
        <f t="shared" si="24"/>
        <v>90.244191074552589</v>
      </c>
      <c r="D109" s="20">
        <f t="shared" si="25"/>
        <v>70.710678118654755</v>
      </c>
      <c r="E109" s="20">
        <f t="shared" si="26"/>
        <v>56.07150811865467</v>
      </c>
      <c r="F109" s="20">
        <f t="shared" si="20"/>
        <v>-0.32174000000000008</v>
      </c>
      <c r="G109" s="20">
        <f t="shared" si="21"/>
        <v>55.749768118654671</v>
      </c>
      <c r="H109" s="22">
        <f t="shared" si="22"/>
        <v>3323.401871576777</v>
      </c>
      <c r="I109" s="20">
        <f t="shared" si="27"/>
        <v>2968.0400415767695</v>
      </c>
      <c r="K109" s="20">
        <f t="shared" si="18"/>
        <v>2968.0400415767726</v>
      </c>
    </row>
    <row r="110" spans="1:11" ht="12.75" customHeight="1" x14ac:dyDescent="0.2">
      <c r="A110" s="17">
        <f t="shared" si="23"/>
        <v>4.7999999999999989</v>
      </c>
      <c r="B110" s="20">
        <f t="shared" si="19"/>
        <v>38.25298033516966</v>
      </c>
      <c r="C110" s="20">
        <f t="shared" si="24"/>
        <v>90.044636960141958</v>
      </c>
      <c r="D110" s="20">
        <f t="shared" si="25"/>
        <v>70.710678118654755</v>
      </c>
      <c r="E110" s="20">
        <f t="shared" si="26"/>
        <v>55.749768118654671</v>
      </c>
      <c r="F110" s="20">
        <f t="shared" si="20"/>
        <v>-0.32174000000000008</v>
      </c>
      <c r="G110" s="20">
        <f t="shared" si="21"/>
        <v>55.428028118654673</v>
      </c>
      <c r="H110" s="22">
        <f t="shared" si="22"/>
        <v>3394.1125496954319</v>
      </c>
      <c r="I110" s="20">
        <f t="shared" si="27"/>
        <v>3023.4680696954242</v>
      </c>
      <c r="K110" s="20">
        <f t="shared" si="18"/>
        <v>3023.4680696954269</v>
      </c>
    </row>
    <row r="111" spans="1:11" ht="12.75" customHeight="1" x14ac:dyDescent="0.2">
      <c r="A111" s="17">
        <f t="shared" si="23"/>
        <v>4.8999999999999986</v>
      </c>
      <c r="B111" s="20">
        <f t="shared" si="19"/>
        <v>38.091857285776989</v>
      </c>
      <c r="C111" s="20">
        <f t="shared" si="24"/>
        <v>89.845791783045541</v>
      </c>
      <c r="D111" s="20">
        <f t="shared" si="25"/>
        <v>70.710678118654755</v>
      </c>
      <c r="E111" s="20">
        <f t="shared" si="26"/>
        <v>55.428028118654673</v>
      </c>
      <c r="F111" s="20">
        <f t="shared" si="20"/>
        <v>-0.32174000000000008</v>
      </c>
      <c r="G111" s="20">
        <f t="shared" si="21"/>
        <v>55.106288118654675</v>
      </c>
      <c r="H111" s="22">
        <f t="shared" si="22"/>
        <v>3464.8232278140867</v>
      </c>
      <c r="I111" s="20">
        <f t="shared" si="27"/>
        <v>3078.5743578140791</v>
      </c>
      <c r="K111" s="20">
        <f t="shared" si="18"/>
        <v>3078.5743578140814</v>
      </c>
    </row>
    <row r="112" spans="1:11" ht="12.75" customHeight="1" x14ac:dyDescent="0.2">
      <c r="A112" s="17">
        <f t="shared" si="23"/>
        <v>4.9999999999999982</v>
      </c>
      <c r="B112" s="20">
        <f t="shared" si="19"/>
        <v>37.93002075132631</v>
      </c>
      <c r="C112" s="20">
        <f t="shared" si="24"/>
        <v>89.647660260690472</v>
      </c>
      <c r="D112" s="20">
        <f t="shared" si="25"/>
        <v>70.710678118654755</v>
      </c>
      <c r="E112" s="20">
        <f t="shared" si="26"/>
        <v>55.106288118654675</v>
      </c>
      <c r="F112" s="20">
        <f t="shared" si="20"/>
        <v>-0.32174000000000008</v>
      </c>
      <c r="G112" s="20">
        <f t="shared" si="21"/>
        <v>54.784548118654676</v>
      </c>
      <c r="H112" s="22">
        <f t="shared" si="22"/>
        <v>3535.5339059327416</v>
      </c>
      <c r="I112" s="20">
        <f t="shared" si="27"/>
        <v>3133.3589059327337</v>
      </c>
      <c r="K112" s="20">
        <f t="shared" si="18"/>
        <v>3133.358905932736</v>
      </c>
    </row>
    <row r="113" spans="1:11" ht="12.75" customHeight="1" x14ac:dyDescent="0.2">
      <c r="A113" s="17">
        <f t="shared" si="23"/>
        <v>5.0999999999999979</v>
      </c>
      <c r="B113" s="20">
        <f t="shared" si="19"/>
        <v>37.767468581665746</v>
      </c>
      <c r="C113" s="20">
        <f t="shared" si="24"/>
        <v>89.450247135294092</v>
      </c>
      <c r="D113" s="20">
        <f t="shared" si="25"/>
        <v>70.710678118654755</v>
      </c>
      <c r="E113" s="20">
        <f t="shared" si="26"/>
        <v>54.784548118654676</v>
      </c>
      <c r="F113" s="20">
        <f t="shared" si="20"/>
        <v>-0.32174000000000008</v>
      </c>
      <c r="G113" s="20">
        <f t="shared" si="21"/>
        <v>54.462808118654678</v>
      </c>
      <c r="H113" s="22">
        <f t="shared" si="22"/>
        <v>3606.2445840513965</v>
      </c>
      <c r="I113" s="20">
        <f t="shared" si="27"/>
        <v>3187.8217140513884</v>
      </c>
      <c r="K113" s="20">
        <f t="shared" si="18"/>
        <v>3187.8217140513912</v>
      </c>
    </row>
    <row r="114" spans="1:11" ht="12.75" customHeight="1" x14ac:dyDescent="0.2">
      <c r="A114" s="17">
        <f t="shared" si="23"/>
        <v>5.1999999999999975</v>
      </c>
      <c r="B114" s="20">
        <f t="shared" si="19"/>
        <v>37.604198653667048</v>
      </c>
      <c r="C114" s="20">
        <f t="shared" si="24"/>
        <v>89.253557173758608</v>
      </c>
      <c r="D114" s="20">
        <f t="shared" si="25"/>
        <v>70.710678118654755</v>
      </c>
      <c r="E114" s="20">
        <f t="shared" si="26"/>
        <v>54.462808118654678</v>
      </c>
      <c r="F114" s="20">
        <f t="shared" si="20"/>
        <v>-0.32174000000000008</v>
      </c>
      <c r="G114" s="20">
        <f t="shared" si="21"/>
        <v>54.14106811865468</v>
      </c>
      <c r="H114" s="22">
        <f t="shared" si="22"/>
        <v>3676.9552621700514</v>
      </c>
      <c r="I114" s="20">
        <f t="shared" si="27"/>
        <v>3241.9627821700433</v>
      </c>
      <c r="K114" s="20">
        <f t="shared" si="18"/>
        <v>3241.9627821700456</v>
      </c>
    </row>
    <row r="115" spans="1:11" ht="12.75" customHeight="1" x14ac:dyDescent="0.2">
      <c r="A115" s="17">
        <f t="shared" si="23"/>
        <v>5.2999999999999972</v>
      </c>
      <c r="B115" s="20">
        <f t="shared" si="19"/>
        <v>37.440208872038184</v>
      </c>
      <c r="C115" s="20">
        <f t="shared" si="24"/>
        <v>89.057595167558873</v>
      </c>
      <c r="D115" s="20">
        <f t="shared" si="25"/>
        <v>70.710678118654755</v>
      </c>
      <c r="E115" s="20">
        <f t="shared" si="26"/>
        <v>54.14106811865468</v>
      </c>
      <c r="F115" s="20">
        <f t="shared" si="20"/>
        <v>-0.32174000000000008</v>
      </c>
      <c r="G115" s="20">
        <f t="shared" si="21"/>
        <v>53.819328118654681</v>
      </c>
      <c r="H115" s="22">
        <f t="shared" si="22"/>
        <v>3747.6659402887062</v>
      </c>
      <c r="I115" s="20">
        <f t="shared" si="27"/>
        <v>3295.7821102886978</v>
      </c>
      <c r="K115" s="20">
        <f t="shared" si="18"/>
        <v>3295.7821102887001</v>
      </c>
    </row>
    <row r="116" spans="1:11" ht="12.75" customHeight="1" x14ac:dyDescent="0.2">
      <c r="A116" s="17">
        <f t="shared" si="23"/>
        <v>5.3999999999999968</v>
      </c>
      <c r="B116" s="20">
        <f t="shared" si="19"/>
        <v>37.275497170146807</v>
      </c>
      <c r="C116" s="20">
        <f t="shared" si="24"/>
        <v>88.862365932623106</v>
      </c>
      <c r="D116" s="20">
        <f t="shared" si="25"/>
        <v>70.710678118654755</v>
      </c>
      <c r="E116" s="20">
        <f t="shared" si="26"/>
        <v>53.819328118654681</v>
      </c>
      <c r="F116" s="20">
        <f t="shared" si="20"/>
        <v>-0.32174000000000008</v>
      </c>
      <c r="G116" s="20">
        <f t="shared" si="21"/>
        <v>53.497588118654683</v>
      </c>
      <c r="H116" s="22">
        <f t="shared" si="22"/>
        <v>3818.3766184073611</v>
      </c>
      <c r="I116" s="20">
        <f t="shared" si="27"/>
        <v>3349.2796984073525</v>
      </c>
      <c r="K116" s="20">
        <f t="shared" si="18"/>
        <v>3349.2796984073543</v>
      </c>
    </row>
    <row r="117" spans="1:11" ht="12.75" customHeight="1" x14ac:dyDescent="0.2">
      <c r="A117" s="17">
        <f t="shared" si="23"/>
        <v>5.4999999999999964</v>
      </c>
      <c r="B117" s="20">
        <f t="shared" si="19"/>
        <v>37.110061510854358</v>
      </c>
      <c r="C117" s="20">
        <f t="shared" si="24"/>
        <v>88.667874309206383</v>
      </c>
      <c r="D117" s="20">
        <f t="shared" si="25"/>
        <v>70.710678118654755</v>
      </c>
      <c r="E117" s="20">
        <f t="shared" si="26"/>
        <v>53.497588118654683</v>
      </c>
      <c r="F117" s="20">
        <f t="shared" si="20"/>
        <v>-0.32174000000000008</v>
      </c>
      <c r="G117" s="20">
        <f t="shared" si="21"/>
        <v>53.175848118654685</v>
      </c>
      <c r="H117" s="22">
        <f t="shared" si="22"/>
        <v>3889.087296526016</v>
      </c>
      <c r="I117" s="20">
        <f t="shared" si="27"/>
        <v>3402.4555465260073</v>
      </c>
      <c r="K117" s="20">
        <f t="shared" si="18"/>
        <v>3402.4555465260087</v>
      </c>
    </row>
    <row r="118" spans="1:11" ht="12.75" customHeight="1" x14ac:dyDescent="0.2">
      <c r="A118" s="17">
        <f t="shared" si="23"/>
        <v>5.5999999999999961</v>
      </c>
      <c r="B118" s="20">
        <f t="shared" si="19"/>
        <v>36.943899887361127</v>
      </c>
      <c r="C118" s="20">
        <f t="shared" si="24"/>
        <v>88.47412516175693</v>
      </c>
      <c r="D118" s="20">
        <f t="shared" si="25"/>
        <v>70.710678118654755</v>
      </c>
      <c r="E118" s="20">
        <f t="shared" si="26"/>
        <v>53.175848118654685</v>
      </c>
      <c r="F118" s="20">
        <f t="shared" si="20"/>
        <v>-0.32174000000000008</v>
      </c>
      <c r="G118" s="20">
        <f t="shared" si="21"/>
        <v>52.854108118654686</v>
      </c>
      <c r="H118" s="22">
        <f t="shared" si="22"/>
        <v>3959.7979746446708</v>
      </c>
      <c r="I118" s="20">
        <f t="shared" si="27"/>
        <v>3455.3096546446618</v>
      </c>
      <c r="K118" s="20">
        <f t="shared" si="18"/>
        <v>3455.3096546446636</v>
      </c>
    </row>
    <row r="119" spans="1:11" ht="12.75" customHeight="1" x14ac:dyDescent="0.2">
      <c r="A119" s="17">
        <f t="shared" si="23"/>
        <v>5.6999999999999957</v>
      </c>
      <c r="B119" s="20">
        <f t="shared" si="19"/>
        <v>36.777010324061813</v>
      </c>
      <c r="C119" s="20">
        <f t="shared" si="24"/>
        <v>88.281123378774694</v>
      </c>
      <c r="D119" s="20">
        <f t="shared" si="25"/>
        <v>70.710678118654755</v>
      </c>
      <c r="E119" s="20">
        <f t="shared" si="26"/>
        <v>52.854108118654686</v>
      </c>
      <c r="F119" s="20">
        <f t="shared" si="20"/>
        <v>-0.32174000000000008</v>
      </c>
      <c r="G119" s="20">
        <f t="shared" si="21"/>
        <v>52.532368118654688</v>
      </c>
      <c r="H119" s="22">
        <f t="shared" si="22"/>
        <v>4030.5086527633257</v>
      </c>
      <c r="I119" s="20">
        <f t="shared" si="27"/>
        <v>3507.8420227633164</v>
      </c>
      <c r="K119" s="20">
        <f t="shared" si="18"/>
        <v>3507.8420227633183</v>
      </c>
    </row>
    <row r="120" spans="1:11" ht="12.75" customHeight="1" x14ac:dyDescent="0.2">
      <c r="A120" s="17">
        <f t="shared" si="23"/>
        <v>5.7999999999999954</v>
      </c>
      <c r="B120" s="20">
        <f t="shared" si="19"/>
        <v>36.609390877411784</v>
      </c>
      <c r="C120" s="20">
        <f t="shared" si="24"/>
        <v>88.088873872662532</v>
      </c>
      <c r="D120" s="20">
        <f t="shared" si="25"/>
        <v>70.710678118654755</v>
      </c>
      <c r="E120" s="20">
        <f t="shared" si="26"/>
        <v>52.532368118654688</v>
      </c>
      <c r="F120" s="20">
        <f t="shared" si="20"/>
        <v>-0.32174000000000008</v>
      </c>
      <c r="G120" s="20">
        <f t="shared" si="21"/>
        <v>52.210628118654689</v>
      </c>
      <c r="H120" s="22">
        <f t="shared" si="22"/>
        <v>4101.2193308819806</v>
      </c>
      <c r="I120" s="20">
        <f t="shared" si="27"/>
        <v>3560.0526508819712</v>
      </c>
      <c r="K120" s="20">
        <f t="shared" si="18"/>
        <v>3560.0526508819721</v>
      </c>
    </row>
    <row r="121" spans="1:11" ht="12.75" customHeight="1" x14ac:dyDescent="0.2">
      <c r="A121" s="17">
        <f t="shared" si="23"/>
        <v>5.899999999999995</v>
      </c>
      <c r="B121" s="20">
        <f t="shared" si="19"/>
        <v>36.441039636803943</v>
      </c>
      <c r="C121" s="20">
        <f t="shared" si="24"/>
        <v>87.897381579569569</v>
      </c>
      <c r="D121" s="20">
        <f t="shared" si="25"/>
        <v>70.710678118654755</v>
      </c>
      <c r="E121" s="20">
        <f t="shared" si="26"/>
        <v>52.210628118654689</v>
      </c>
      <c r="F121" s="20">
        <f t="shared" si="20"/>
        <v>-0.32174000000000008</v>
      </c>
      <c r="G121" s="20">
        <f t="shared" si="21"/>
        <v>51.888888118654691</v>
      </c>
      <c r="H121" s="22">
        <f t="shared" si="22"/>
        <v>4171.9300090006354</v>
      </c>
      <c r="I121" s="20">
        <f t="shared" si="27"/>
        <v>3611.9415390006261</v>
      </c>
      <c r="K121" s="20">
        <f t="shared" si="18"/>
        <v>3611.9415390006275</v>
      </c>
    </row>
    <row r="122" spans="1:11" ht="12.75" customHeight="1" x14ac:dyDescent="0.2">
      <c r="A122" s="17">
        <f t="shared" si="23"/>
        <v>5.9999999999999947</v>
      </c>
      <c r="B122" s="20">
        <f t="shared" si="19"/>
        <v>36.271954725456034</v>
      </c>
      <c r="C122" s="20">
        <f t="shared" si="24"/>
        <v>87.706651459226649</v>
      </c>
      <c r="D122" s="20">
        <f t="shared" si="25"/>
        <v>70.710678118654755</v>
      </c>
      <c r="E122" s="20">
        <f t="shared" si="26"/>
        <v>51.888888118654691</v>
      </c>
      <c r="F122" s="20">
        <f t="shared" si="20"/>
        <v>-0.32174000000000008</v>
      </c>
      <c r="G122" s="20">
        <f t="shared" si="21"/>
        <v>51.567148118654693</v>
      </c>
      <c r="H122" s="22">
        <f t="shared" si="22"/>
        <v>4242.6406871192903</v>
      </c>
      <c r="I122" s="20">
        <f t="shared" si="27"/>
        <v>3663.5086871192807</v>
      </c>
      <c r="K122" s="20">
        <f t="shared" si="18"/>
        <v>3663.5086871192825</v>
      </c>
    </row>
    <row r="123" spans="1:11" ht="12.75" customHeight="1" x14ac:dyDescent="0.2">
      <c r="A123" s="17">
        <f t="shared" si="23"/>
        <v>6.0999999999999943</v>
      </c>
      <c r="B123" s="20">
        <f t="shared" si="19"/>
        <v>36.102134301308404</v>
      </c>
      <c r="C123" s="20">
        <f t="shared" si="24"/>
        <v>87.516688494773803</v>
      </c>
      <c r="D123" s="20">
        <f t="shared" si="25"/>
        <v>70.710678118654755</v>
      </c>
      <c r="E123" s="20">
        <f t="shared" si="26"/>
        <v>51.567148118654693</v>
      </c>
      <c r="F123" s="20">
        <f t="shared" si="20"/>
        <v>-0.32174000000000008</v>
      </c>
      <c r="G123" s="20">
        <f t="shared" si="21"/>
        <v>51.245408118654694</v>
      </c>
      <c r="H123" s="22">
        <f t="shared" si="22"/>
        <v>4313.3513652379452</v>
      </c>
      <c r="I123" s="20">
        <f t="shared" si="27"/>
        <v>3714.7540952379354</v>
      </c>
      <c r="K123" s="20">
        <f t="shared" si="18"/>
        <v>3714.7540952379363</v>
      </c>
    </row>
    <row r="124" spans="1:11" ht="12.75" customHeight="1" x14ac:dyDescent="0.2">
      <c r="A124" s="17">
        <f t="shared" si="23"/>
        <v>6.199999999999994</v>
      </c>
      <c r="B124" s="20">
        <f t="shared" si="19"/>
        <v>35.931576557932026</v>
      </c>
      <c r="C124" s="20">
        <f t="shared" si="24"/>
        <v>87.327497692579513</v>
      </c>
      <c r="D124" s="20">
        <f t="shared" si="25"/>
        <v>70.710678118654755</v>
      </c>
      <c r="E124" s="20">
        <f t="shared" si="26"/>
        <v>51.245408118654694</v>
      </c>
      <c r="F124" s="20">
        <f t="shared" si="20"/>
        <v>-0.32174000000000008</v>
      </c>
      <c r="G124" s="20">
        <f t="shared" si="21"/>
        <v>50.923668118654696</v>
      </c>
      <c r="H124" s="22">
        <f t="shared" si="22"/>
        <v>4384.0620433566</v>
      </c>
      <c r="I124" s="20">
        <f t="shared" si="27"/>
        <v>3765.6777633565903</v>
      </c>
      <c r="K124" s="20">
        <f t="shared" si="18"/>
        <v>3765.6777633565912</v>
      </c>
    </row>
    <row r="125" spans="1:11" ht="12.75" customHeight="1" x14ac:dyDescent="0.2">
      <c r="A125" s="17">
        <f t="shared" si="23"/>
        <v>6.2999999999999936</v>
      </c>
      <c r="B125" s="20">
        <f t="shared" si="19"/>
        <v>35.760279725446871</v>
      </c>
      <c r="C125" s="20">
        <f t="shared" si="24"/>
        <v>87.139084082051767</v>
      </c>
      <c r="D125" s="20">
        <f t="shared" si="25"/>
        <v>70.710678118654755</v>
      </c>
      <c r="E125" s="20">
        <f t="shared" si="26"/>
        <v>50.923668118654696</v>
      </c>
      <c r="F125" s="20">
        <f t="shared" si="20"/>
        <v>-0.32174000000000008</v>
      </c>
      <c r="G125" s="20">
        <f t="shared" si="21"/>
        <v>50.601928118654698</v>
      </c>
      <c r="H125" s="22">
        <f t="shared" si="22"/>
        <v>4454.7727214752549</v>
      </c>
      <c r="I125" s="20">
        <f t="shared" si="27"/>
        <v>3816.2796914752448</v>
      </c>
      <c r="K125" s="20">
        <f t="shared" si="18"/>
        <v>3816.2796914752453</v>
      </c>
    </row>
    <row r="126" spans="1:11" ht="12.75" customHeight="1" x14ac:dyDescent="0.2">
      <c r="A126" s="17">
        <f t="shared" si="23"/>
        <v>6.3999999999999932</v>
      </c>
      <c r="B126" s="20">
        <f t="shared" si="19"/>
        <v>35.58824207145026</v>
      </c>
      <c r="C126" s="20">
        <f t="shared" si="24"/>
        <v>86.951452715440567</v>
      </c>
      <c r="D126" s="20">
        <f t="shared" si="25"/>
        <v>70.710678118654755</v>
      </c>
      <c r="E126" s="20">
        <f t="shared" si="26"/>
        <v>50.601928118654698</v>
      </c>
      <c r="F126" s="20">
        <f t="shared" si="20"/>
        <v>-0.32174000000000008</v>
      </c>
      <c r="G126" s="20">
        <f t="shared" si="21"/>
        <v>50.280188118654699</v>
      </c>
      <c r="H126" s="22">
        <f t="shared" si="22"/>
        <v>4525.4833995939098</v>
      </c>
      <c r="I126" s="20">
        <f t="shared" si="27"/>
        <v>3866.5598795938995</v>
      </c>
      <c r="K126" s="20">
        <f t="shared" si="18"/>
        <v>3866.5598795939004</v>
      </c>
    </row>
    <row r="127" spans="1:11" ht="12.75" customHeight="1" x14ac:dyDescent="0.2">
      <c r="A127" s="17">
        <f t="shared" si="23"/>
        <v>6.4999999999999929</v>
      </c>
      <c r="B127" s="20">
        <f t="shared" si="19"/>
        <v>35.415461901955325</v>
      </c>
      <c r="C127" s="20">
        <f t="shared" si="24"/>
        <v>86.764608667631904</v>
      </c>
      <c r="D127" s="20">
        <f t="shared" si="25"/>
        <v>70.710678118654755</v>
      </c>
      <c r="E127" s="20">
        <f t="shared" si="26"/>
        <v>50.280188118654699</v>
      </c>
      <c r="F127" s="20">
        <f t="shared" si="20"/>
        <v>-0.32174000000000008</v>
      </c>
      <c r="G127" s="20">
        <f t="shared" si="21"/>
        <v>49.958448118654701</v>
      </c>
      <c r="H127" s="22">
        <f t="shared" si="22"/>
        <v>4596.1940777125646</v>
      </c>
      <c r="I127" s="20">
        <f t="shared" si="27"/>
        <v>3916.5183277125543</v>
      </c>
      <c r="K127" s="20">
        <f t="shared" ref="K127:K190" si="28">($H$6*A127)-0.5*$C$6*(A127^2)</f>
        <v>3916.5183277125552</v>
      </c>
    </row>
    <row r="128" spans="1:11" ht="12.75" customHeight="1" x14ac:dyDescent="0.2">
      <c r="A128" s="17">
        <f t="shared" si="23"/>
        <v>6.5999999999999925</v>
      </c>
      <c r="B128" s="20">
        <f t="shared" ref="B128:B191" si="29">DEGREES(ATAN(E128/D128))</f>
        <v>35.241937562339288</v>
      </c>
      <c r="C128" s="20">
        <f t="shared" si="24"/>
        <v>86.578557035933059</v>
      </c>
      <c r="D128" s="20">
        <f t="shared" si="25"/>
        <v>70.710678118654755</v>
      </c>
      <c r="E128" s="20">
        <f t="shared" si="26"/>
        <v>49.958448118654701</v>
      </c>
      <c r="F128" s="20">
        <f t="shared" ref="F128:F191" si="30">-$C$6*(0.1^2)</f>
        <v>-0.32174000000000008</v>
      </c>
      <c r="G128" s="20">
        <f t="shared" ref="G128:G191" si="31">E128+F128</f>
        <v>49.636708118654703</v>
      </c>
      <c r="H128" s="22">
        <f t="shared" ref="H128:H191" si="32">IF(I127=0,0,IF(I127+G128&gt;0,H127+D128,H127+D128*I127/-G128))</f>
        <v>4666.9047558312195</v>
      </c>
      <c r="I128" s="20">
        <f t="shared" si="27"/>
        <v>3966.1550358312088</v>
      </c>
      <c r="K128" s="20">
        <f t="shared" si="28"/>
        <v>3966.1550358312093</v>
      </c>
    </row>
    <row r="129" spans="1:11" ht="12.75" customHeight="1" x14ac:dyDescent="0.2">
      <c r="A129" s="17">
        <f t="shared" ref="A129:A192" si="33">A128+0.1</f>
        <v>6.6999999999999922</v>
      </c>
      <c r="B129" s="20">
        <f t="shared" si="29"/>
        <v>35.067667438301541</v>
      </c>
      <c r="C129" s="20">
        <f t="shared" ref="C129:C192" si="34">SQRT(D129^2+E129^2)</f>
        <v>86.393302939848994</v>
      </c>
      <c r="D129" s="20">
        <f t="shared" ref="D129:D192" si="35">D128</f>
        <v>70.710678118654755</v>
      </c>
      <c r="E129" s="20">
        <f t="shared" ref="E129:E192" si="36">E128+F128</f>
        <v>49.636708118654703</v>
      </c>
      <c r="F129" s="20">
        <f t="shared" si="30"/>
        <v>-0.32174000000000008</v>
      </c>
      <c r="G129" s="20">
        <f t="shared" si="31"/>
        <v>49.314968118654704</v>
      </c>
      <c r="H129" s="22">
        <f t="shared" si="32"/>
        <v>4737.6154339498744</v>
      </c>
      <c r="I129" s="20">
        <f t="shared" ref="I129:I192" si="37">G129+I128</f>
        <v>4015.4700039498634</v>
      </c>
      <c r="K129" s="20">
        <f t="shared" si="28"/>
        <v>4015.4700039498643</v>
      </c>
    </row>
    <row r="130" spans="1:11" ht="12.75" customHeight="1" x14ac:dyDescent="0.2">
      <c r="A130" s="17">
        <f t="shared" si="33"/>
        <v>6.7999999999999918</v>
      </c>
      <c r="B130" s="20">
        <f t="shared" si="29"/>
        <v>34.892649956831278</v>
      </c>
      <c r="C130" s="20">
        <f t="shared" si="34"/>
        <v>86.208851520849819</v>
      </c>
      <c r="D130" s="20">
        <f t="shared" si="35"/>
        <v>70.710678118654755</v>
      </c>
      <c r="E130" s="20">
        <f t="shared" si="36"/>
        <v>49.314968118654704</v>
      </c>
      <c r="F130" s="20">
        <f t="shared" si="30"/>
        <v>-0.32174000000000008</v>
      </c>
      <c r="G130" s="20">
        <f t="shared" si="31"/>
        <v>48.993228118654706</v>
      </c>
      <c r="H130" s="22">
        <f t="shared" si="32"/>
        <v>4808.3261120685293</v>
      </c>
      <c r="I130" s="20">
        <f t="shared" si="37"/>
        <v>4064.4632320685182</v>
      </c>
      <c r="K130" s="20">
        <f t="shared" si="28"/>
        <v>4064.4632320685182</v>
      </c>
    </row>
    <row r="131" spans="1:11" ht="12.75" customHeight="1" x14ac:dyDescent="0.2">
      <c r="A131" s="17">
        <f t="shared" si="33"/>
        <v>6.8999999999999915</v>
      </c>
      <c r="B131" s="20">
        <f t="shared" si="29"/>
        <v>34.716883587184569</v>
      </c>
      <c r="C131" s="20">
        <f t="shared" si="34"/>
        <v>86.025207942129029</v>
      </c>
      <c r="D131" s="20">
        <f t="shared" si="35"/>
        <v>70.710678118654755</v>
      </c>
      <c r="E131" s="20">
        <f t="shared" si="36"/>
        <v>48.993228118654706</v>
      </c>
      <c r="F131" s="20">
        <f t="shared" si="30"/>
        <v>-0.32174000000000008</v>
      </c>
      <c r="G131" s="20">
        <f t="shared" si="31"/>
        <v>48.671488118654707</v>
      </c>
      <c r="H131" s="22">
        <f t="shared" si="32"/>
        <v>4879.0367901871841</v>
      </c>
      <c r="I131" s="20">
        <f t="shared" si="37"/>
        <v>4113.1347201871731</v>
      </c>
      <c r="K131" s="20">
        <f t="shared" si="28"/>
        <v>4113.1347201871731</v>
      </c>
    </row>
    <row r="132" spans="1:11" ht="12.75" customHeight="1" x14ac:dyDescent="0.2">
      <c r="A132" s="17">
        <f t="shared" si="33"/>
        <v>6.9999999999999911</v>
      </c>
      <c r="B132" s="20">
        <f t="shared" si="29"/>
        <v>34.540366841870778</v>
      </c>
      <c r="C132" s="20">
        <f t="shared" si="34"/>
        <v>85.842377388352574</v>
      </c>
      <c r="D132" s="20">
        <f t="shared" si="35"/>
        <v>70.710678118654755</v>
      </c>
      <c r="E132" s="20">
        <f t="shared" si="36"/>
        <v>48.671488118654707</v>
      </c>
      <c r="F132" s="20">
        <f t="shared" si="30"/>
        <v>-0.32174000000000008</v>
      </c>
      <c r="G132" s="20">
        <f t="shared" si="31"/>
        <v>48.349748118654709</v>
      </c>
      <c r="H132" s="22">
        <f t="shared" si="32"/>
        <v>4949.747468305839</v>
      </c>
      <c r="I132" s="20">
        <f t="shared" si="37"/>
        <v>4161.4844683058282</v>
      </c>
      <c r="K132" s="20">
        <f t="shared" si="28"/>
        <v>4161.4844683058272</v>
      </c>
    </row>
    <row r="133" spans="1:11" ht="12.75" customHeight="1" x14ac:dyDescent="0.2">
      <c r="A133" s="17">
        <f t="shared" si="33"/>
        <v>7.0999999999999908</v>
      </c>
      <c r="B133" s="20">
        <f t="shared" si="29"/>
        <v>34.363098277648014</v>
      </c>
      <c r="C133" s="20">
        <f t="shared" si="34"/>
        <v>85.660365065398565</v>
      </c>
      <c r="D133" s="20">
        <f t="shared" si="35"/>
        <v>70.710678118654755</v>
      </c>
      <c r="E133" s="20">
        <f t="shared" si="36"/>
        <v>48.349748118654709</v>
      </c>
      <c r="F133" s="20">
        <f t="shared" si="30"/>
        <v>-0.32174000000000008</v>
      </c>
      <c r="G133" s="20">
        <f t="shared" si="31"/>
        <v>48.028008118654711</v>
      </c>
      <c r="H133" s="22">
        <f t="shared" si="32"/>
        <v>5020.4581464244939</v>
      </c>
      <c r="I133" s="20">
        <f t="shared" si="37"/>
        <v>4209.5124764244829</v>
      </c>
      <c r="K133" s="20">
        <f t="shared" si="28"/>
        <v>4209.512476424482</v>
      </c>
    </row>
    <row r="134" spans="1:11" ht="12.75" customHeight="1" x14ac:dyDescent="0.2">
      <c r="A134" s="17">
        <f t="shared" si="33"/>
        <v>7.1999999999999904</v>
      </c>
      <c r="B134" s="20">
        <f t="shared" si="29"/>
        <v>34.18507649652755</v>
      </c>
      <c r="C134" s="20">
        <f t="shared" si="34"/>
        <v>85.479176200087252</v>
      </c>
      <c r="D134" s="20">
        <f t="shared" si="35"/>
        <v>70.710678118654755</v>
      </c>
      <c r="E134" s="20">
        <f t="shared" si="36"/>
        <v>48.028008118654711</v>
      </c>
      <c r="F134" s="20">
        <f t="shared" si="30"/>
        <v>-0.32174000000000008</v>
      </c>
      <c r="G134" s="20">
        <f t="shared" si="31"/>
        <v>47.706268118654712</v>
      </c>
      <c r="H134" s="22">
        <f t="shared" si="32"/>
        <v>5091.1688245431487</v>
      </c>
      <c r="I134" s="20">
        <f t="shared" si="37"/>
        <v>4257.2187445431373</v>
      </c>
      <c r="K134" s="20">
        <f t="shared" si="28"/>
        <v>4257.2187445431373</v>
      </c>
    </row>
    <row r="135" spans="1:11" ht="12.75" customHeight="1" x14ac:dyDescent="0.2">
      <c r="A135" s="17">
        <f t="shared" si="33"/>
        <v>7.2999999999999901</v>
      </c>
      <c r="B135" s="20">
        <f t="shared" si="29"/>
        <v>34.006300146786934</v>
      </c>
      <c r="C135" s="20">
        <f t="shared" si="34"/>
        <v>85.298816039901581</v>
      </c>
      <c r="D135" s="20">
        <f t="shared" si="35"/>
        <v>70.710678118654755</v>
      </c>
      <c r="E135" s="20">
        <f t="shared" si="36"/>
        <v>47.706268118654712</v>
      </c>
      <c r="F135" s="20">
        <f t="shared" si="30"/>
        <v>-0.32174000000000008</v>
      </c>
      <c r="G135" s="20">
        <f t="shared" si="31"/>
        <v>47.384528118654714</v>
      </c>
      <c r="H135" s="22">
        <f t="shared" si="32"/>
        <v>5161.8795026618036</v>
      </c>
      <c r="I135" s="20">
        <f t="shared" si="37"/>
        <v>4304.6032726617923</v>
      </c>
      <c r="K135" s="20">
        <f t="shared" si="28"/>
        <v>4304.6032726617914</v>
      </c>
    </row>
    <row r="136" spans="1:11" ht="12.75" customHeight="1" x14ac:dyDescent="0.2">
      <c r="A136" s="17">
        <f t="shared" si="33"/>
        <v>7.3999999999999897</v>
      </c>
      <c r="B136" s="20">
        <f t="shared" si="29"/>
        <v>33.826767923991625</v>
      </c>
      <c r="C136" s="20">
        <f t="shared" si="34"/>
        <v>85.119289852697776</v>
      </c>
      <c r="D136" s="20">
        <f t="shared" si="35"/>
        <v>70.710678118654755</v>
      </c>
      <c r="E136" s="20">
        <f t="shared" si="36"/>
        <v>47.384528118654714</v>
      </c>
      <c r="F136" s="20">
        <f t="shared" si="30"/>
        <v>-0.32174000000000008</v>
      </c>
      <c r="G136" s="20">
        <f t="shared" si="31"/>
        <v>47.062788118654716</v>
      </c>
      <c r="H136" s="22">
        <f t="shared" si="32"/>
        <v>5232.5901807804585</v>
      </c>
      <c r="I136" s="20">
        <f t="shared" si="37"/>
        <v>4351.666060780447</v>
      </c>
      <c r="K136" s="20">
        <f t="shared" si="28"/>
        <v>4351.6660607804461</v>
      </c>
    </row>
    <row r="137" spans="1:11" ht="12.75" customHeight="1" x14ac:dyDescent="0.2">
      <c r="A137" s="17">
        <f t="shared" si="33"/>
        <v>7.4999999999999893</v>
      </c>
      <c r="B137" s="20">
        <f t="shared" si="29"/>
        <v>33.64647857202494</v>
      </c>
      <c r="C137" s="20">
        <f t="shared" si="34"/>
        <v>84.940602926406086</v>
      </c>
      <c r="D137" s="20">
        <f t="shared" si="35"/>
        <v>70.710678118654755</v>
      </c>
      <c r="E137" s="20">
        <f t="shared" si="36"/>
        <v>47.062788118654716</v>
      </c>
      <c r="F137" s="20">
        <f t="shared" si="30"/>
        <v>-0.32174000000000008</v>
      </c>
      <c r="G137" s="20">
        <f t="shared" si="31"/>
        <v>46.741048118654717</v>
      </c>
      <c r="H137" s="22">
        <f t="shared" si="32"/>
        <v>5303.3008588991133</v>
      </c>
      <c r="I137" s="20">
        <f t="shared" si="37"/>
        <v>4398.4071088991013</v>
      </c>
      <c r="K137" s="20">
        <f t="shared" si="28"/>
        <v>4398.4071088991004</v>
      </c>
    </row>
    <row r="138" spans="1:11" ht="12.75" customHeight="1" x14ac:dyDescent="0.2">
      <c r="A138" s="17">
        <f t="shared" si="33"/>
        <v>7.599999999999989</v>
      </c>
      <c r="B138" s="20">
        <f t="shared" si="29"/>
        <v>33.465430884126022</v>
      </c>
      <c r="C138" s="20">
        <f t="shared" si="34"/>
        <v>84.762760568721433</v>
      </c>
      <c r="D138" s="20">
        <f t="shared" si="35"/>
        <v>70.710678118654755</v>
      </c>
      <c r="E138" s="20">
        <f t="shared" si="36"/>
        <v>46.741048118654717</v>
      </c>
      <c r="F138" s="20">
        <f t="shared" si="30"/>
        <v>-0.32174000000000008</v>
      </c>
      <c r="G138" s="20">
        <f t="shared" si="31"/>
        <v>46.419308118654719</v>
      </c>
      <c r="H138" s="22">
        <f t="shared" si="32"/>
        <v>5374.0115370177682</v>
      </c>
      <c r="I138" s="20">
        <f t="shared" si="37"/>
        <v>4444.8264170177563</v>
      </c>
      <c r="K138" s="20">
        <f t="shared" si="28"/>
        <v>4444.8264170177554</v>
      </c>
    </row>
    <row r="139" spans="1:11" ht="12.75" customHeight="1" x14ac:dyDescent="0.2">
      <c r="A139" s="17">
        <f t="shared" si="33"/>
        <v>7.6999999999999886</v>
      </c>
      <c r="B139" s="20">
        <f t="shared" si="29"/>
        <v>33.283623703935667</v>
      </c>
      <c r="C139" s="20">
        <f t="shared" si="34"/>
        <v>84.585768106783803</v>
      </c>
      <c r="D139" s="20">
        <f t="shared" si="35"/>
        <v>70.710678118654755</v>
      </c>
      <c r="E139" s="20">
        <f t="shared" si="36"/>
        <v>46.419308118654719</v>
      </c>
      <c r="F139" s="20">
        <f t="shared" si="30"/>
        <v>-0.32174000000000008</v>
      </c>
      <c r="G139" s="20">
        <f t="shared" si="31"/>
        <v>46.097568118654721</v>
      </c>
      <c r="H139" s="22">
        <f t="shared" si="32"/>
        <v>5444.7222151364231</v>
      </c>
      <c r="I139" s="20">
        <f t="shared" si="37"/>
        <v>4490.9239851364109</v>
      </c>
      <c r="K139" s="20">
        <f t="shared" si="28"/>
        <v>4490.9239851364109</v>
      </c>
    </row>
    <row r="140" spans="1:11" ht="12.75" customHeight="1" x14ac:dyDescent="0.2">
      <c r="A140" s="17">
        <f t="shared" si="33"/>
        <v>7.7999999999999883</v>
      </c>
      <c r="B140" s="20">
        <f t="shared" si="29"/>
        <v>33.101055926549705</v>
      </c>
      <c r="C140" s="20">
        <f t="shared" si="34"/>
        <v>84.409630886848518</v>
      </c>
      <c r="D140" s="20">
        <f t="shared" si="35"/>
        <v>70.710678118654755</v>
      </c>
      <c r="E140" s="20">
        <f t="shared" si="36"/>
        <v>46.097568118654721</v>
      </c>
      <c r="F140" s="20">
        <f t="shared" si="30"/>
        <v>-0.32174000000000008</v>
      </c>
      <c r="G140" s="20">
        <f t="shared" si="31"/>
        <v>45.775828118654722</v>
      </c>
      <c r="H140" s="22">
        <f t="shared" si="32"/>
        <v>5515.4328932550779</v>
      </c>
      <c r="I140" s="20">
        <f t="shared" si="37"/>
        <v>4536.6998132550652</v>
      </c>
      <c r="K140" s="20">
        <f t="shared" si="28"/>
        <v>4536.6998132550643</v>
      </c>
    </row>
    <row r="141" spans="1:11" ht="12.75" customHeight="1" x14ac:dyDescent="0.2">
      <c r="A141" s="17">
        <f t="shared" si="33"/>
        <v>7.8999999999999879</v>
      </c>
      <c r="B141" s="20">
        <f t="shared" si="29"/>
        <v>32.917726499579672</v>
      </c>
      <c r="C141" s="20">
        <f t="shared" si="34"/>
        <v>84.234354273945854</v>
      </c>
      <c r="D141" s="20">
        <f t="shared" si="35"/>
        <v>70.710678118654755</v>
      </c>
      <c r="E141" s="20">
        <f t="shared" si="36"/>
        <v>45.775828118654722</v>
      </c>
      <c r="F141" s="20">
        <f t="shared" si="30"/>
        <v>-0.32174000000000008</v>
      </c>
      <c r="G141" s="20">
        <f t="shared" si="31"/>
        <v>45.454088118654724</v>
      </c>
      <c r="H141" s="22">
        <f t="shared" si="32"/>
        <v>5586.1435713737328</v>
      </c>
      <c r="I141" s="20">
        <f t="shared" si="37"/>
        <v>4582.1539013737201</v>
      </c>
      <c r="K141" s="20">
        <f t="shared" si="28"/>
        <v>4582.1539013737192</v>
      </c>
    </row>
    <row r="142" spans="1:11" ht="12.75" customHeight="1" x14ac:dyDescent="0.2">
      <c r="A142" s="17">
        <f t="shared" si="33"/>
        <v>7.9999999999999876</v>
      </c>
      <c r="B142" s="20">
        <f t="shared" si="29"/>
        <v>32.733634424220476</v>
      </c>
      <c r="C142" s="20">
        <f t="shared" si="34"/>
        <v>84.059943651530176</v>
      </c>
      <c r="D142" s="20">
        <f t="shared" si="35"/>
        <v>70.710678118654755</v>
      </c>
      <c r="E142" s="20">
        <f t="shared" si="36"/>
        <v>45.454088118654724</v>
      </c>
      <c r="F142" s="20">
        <f t="shared" si="30"/>
        <v>-0.32174000000000008</v>
      </c>
      <c r="G142" s="20">
        <f t="shared" si="31"/>
        <v>45.132348118654726</v>
      </c>
      <c r="H142" s="22">
        <f t="shared" si="32"/>
        <v>5656.8542494923877</v>
      </c>
      <c r="I142" s="20">
        <f t="shared" si="37"/>
        <v>4627.2862494923747</v>
      </c>
      <c r="K142" s="20">
        <f t="shared" si="28"/>
        <v>4627.2862494923738</v>
      </c>
    </row>
    <row r="143" spans="1:11" ht="12.75" customHeight="1" x14ac:dyDescent="0.2">
      <c r="A143" s="17">
        <f t="shared" si="33"/>
        <v>8.0999999999999872</v>
      </c>
      <c r="B143" s="20">
        <f t="shared" si="29"/>
        <v>32.548778756324836</v>
      </c>
      <c r="C143" s="20">
        <f t="shared" si="34"/>
        <v>83.886404421118428</v>
      </c>
      <c r="D143" s="20">
        <f t="shared" si="35"/>
        <v>70.710678118654755</v>
      </c>
      <c r="E143" s="20">
        <f t="shared" si="36"/>
        <v>45.132348118654726</v>
      </c>
      <c r="F143" s="20">
        <f t="shared" si="30"/>
        <v>-0.32174000000000008</v>
      </c>
      <c r="G143" s="20">
        <f t="shared" si="31"/>
        <v>44.810608118654727</v>
      </c>
      <c r="H143" s="22">
        <f t="shared" si="32"/>
        <v>5727.5649276110425</v>
      </c>
      <c r="I143" s="20">
        <f t="shared" si="37"/>
        <v>4672.0968576110299</v>
      </c>
      <c r="K143" s="20">
        <f t="shared" si="28"/>
        <v>4672.096857611029</v>
      </c>
    </row>
    <row r="144" spans="1:11" ht="12.75" customHeight="1" x14ac:dyDescent="0.2">
      <c r="A144" s="17">
        <f t="shared" si="33"/>
        <v>8.1999999999999869</v>
      </c>
      <c r="B144" s="20">
        <f t="shared" si="29"/>
        <v>32.363158607484138</v>
      </c>
      <c r="C144" s="20">
        <f t="shared" si="34"/>
        <v>83.713742001917737</v>
      </c>
      <c r="D144" s="20">
        <f t="shared" si="35"/>
        <v>70.710678118654755</v>
      </c>
      <c r="E144" s="20">
        <f t="shared" si="36"/>
        <v>44.810608118654727</v>
      </c>
      <c r="F144" s="20">
        <f t="shared" si="30"/>
        <v>-0.32174000000000008</v>
      </c>
      <c r="G144" s="20">
        <f t="shared" si="31"/>
        <v>44.488868118654729</v>
      </c>
      <c r="H144" s="22">
        <f t="shared" si="32"/>
        <v>5798.2756057296974</v>
      </c>
      <c r="I144" s="20">
        <f t="shared" si="37"/>
        <v>4716.5857257296848</v>
      </c>
      <c r="K144" s="20">
        <f t="shared" si="28"/>
        <v>4716.5857257296839</v>
      </c>
    </row>
    <row r="145" spans="1:11" ht="12.75" customHeight="1" x14ac:dyDescent="0.2">
      <c r="A145" s="17">
        <f t="shared" si="33"/>
        <v>8.2999999999999865</v>
      </c>
      <c r="B145" s="20">
        <f t="shared" si="29"/>
        <v>32.176773146115288</v>
      </c>
      <c r="C145" s="20">
        <f t="shared" si="34"/>
        <v>83.541961830442148</v>
      </c>
      <c r="D145" s="20">
        <f t="shared" si="35"/>
        <v>70.710678118654755</v>
      </c>
      <c r="E145" s="20">
        <f t="shared" si="36"/>
        <v>44.488868118654729</v>
      </c>
      <c r="F145" s="20">
        <f t="shared" si="30"/>
        <v>-0.32174000000000008</v>
      </c>
      <c r="G145" s="20">
        <f t="shared" si="31"/>
        <v>44.16712811865473</v>
      </c>
      <c r="H145" s="22">
        <f t="shared" si="32"/>
        <v>5868.9862838483523</v>
      </c>
      <c r="I145" s="20">
        <f t="shared" si="37"/>
        <v>4760.7528538483393</v>
      </c>
      <c r="K145" s="20">
        <f t="shared" si="28"/>
        <v>4760.7528538483375</v>
      </c>
    </row>
    <row r="146" spans="1:11" ht="12.75" customHeight="1" x14ac:dyDescent="0.2">
      <c r="A146" s="17">
        <f t="shared" si="33"/>
        <v>8.3999999999999861</v>
      </c>
      <c r="B146" s="20">
        <f t="shared" si="29"/>
        <v>31.989621598553533</v>
      </c>
      <c r="C146" s="20">
        <f t="shared" si="34"/>
        <v>83.371069360118327</v>
      </c>
      <c r="D146" s="20">
        <f t="shared" si="35"/>
        <v>70.710678118654755</v>
      </c>
      <c r="E146" s="20">
        <f t="shared" si="36"/>
        <v>44.16712811865473</v>
      </c>
      <c r="F146" s="20">
        <f t="shared" si="30"/>
        <v>-0.32174000000000008</v>
      </c>
      <c r="G146" s="20">
        <f t="shared" si="31"/>
        <v>43.845388118654732</v>
      </c>
      <c r="H146" s="22">
        <f t="shared" si="32"/>
        <v>5939.6969619670072</v>
      </c>
      <c r="I146" s="20">
        <f t="shared" si="37"/>
        <v>4804.5982419669945</v>
      </c>
      <c r="K146" s="20">
        <f t="shared" si="28"/>
        <v>4804.5982419669926</v>
      </c>
    </row>
    <row r="147" spans="1:11" ht="12.75" customHeight="1" x14ac:dyDescent="0.2">
      <c r="A147" s="17">
        <f t="shared" si="33"/>
        <v>8.4999999999999858</v>
      </c>
      <c r="B147" s="20">
        <f t="shared" si="29"/>
        <v>31.801703250150464</v>
      </c>
      <c r="C147" s="20">
        <f t="shared" si="34"/>
        <v>83.201070060880042</v>
      </c>
      <c r="D147" s="20">
        <f t="shared" si="35"/>
        <v>70.710678118654755</v>
      </c>
      <c r="E147" s="20">
        <f t="shared" si="36"/>
        <v>43.845388118654732</v>
      </c>
      <c r="F147" s="20">
        <f t="shared" si="30"/>
        <v>-0.32174000000000008</v>
      </c>
      <c r="G147" s="20">
        <f t="shared" si="31"/>
        <v>43.523648118654734</v>
      </c>
      <c r="H147" s="22">
        <f t="shared" si="32"/>
        <v>6010.407640085662</v>
      </c>
      <c r="I147" s="20">
        <f t="shared" si="37"/>
        <v>4848.1218900856493</v>
      </c>
      <c r="K147" s="20">
        <f t="shared" si="28"/>
        <v>4848.1218900856466</v>
      </c>
    </row>
    <row r="148" spans="1:11" ht="12.75" customHeight="1" x14ac:dyDescent="0.2">
      <c r="A148" s="17">
        <f t="shared" si="33"/>
        <v>8.5999999999999854</v>
      </c>
      <c r="B148" s="20">
        <f t="shared" si="29"/>
        <v>31.61301744637732</v>
      </c>
      <c r="C148" s="20">
        <f t="shared" si="34"/>
        <v>83.031969418751459</v>
      </c>
      <c r="D148" s="20">
        <f t="shared" si="35"/>
        <v>70.710678118654755</v>
      </c>
      <c r="E148" s="20">
        <f t="shared" si="36"/>
        <v>43.523648118654734</v>
      </c>
      <c r="F148" s="20">
        <f t="shared" si="30"/>
        <v>-0.32174000000000008</v>
      </c>
      <c r="G148" s="20">
        <f t="shared" si="31"/>
        <v>43.201908118654735</v>
      </c>
      <c r="H148" s="22">
        <f t="shared" si="32"/>
        <v>6081.1183182043169</v>
      </c>
      <c r="I148" s="20">
        <f t="shared" si="37"/>
        <v>4891.3237982043038</v>
      </c>
      <c r="K148" s="20">
        <f t="shared" si="28"/>
        <v>4891.323798204302</v>
      </c>
    </row>
    <row r="149" spans="1:11" ht="12.75" customHeight="1" x14ac:dyDescent="0.2">
      <c r="A149" s="17">
        <f t="shared" si="33"/>
        <v>8.6999999999999851</v>
      </c>
      <c r="B149" s="20">
        <f t="shared" si="29"/>
        <v>31.423563593932816</v>
      </c>
      <c r="C149" s="20">
        <f t="shared" si="34"/>
        <v>82.86377293541905</v>
      </c>
      <c r="D149" s="20">
        <f t="shared" si="35"/>
        <v>70.710678118654755</v>
      </c>
      <c r="E149" s="20">
        <f t="shared" si="36"/>
        <v>43.201908118654735</v>
      </c>
      <c r="F149" s="20">
        <f t="shared" si="30"/>
        <v>-0.32174000000000008</v>
      </c>
      <c r="G149" s="20">
        <f t="shared" si="31"/>
        <v>42.880168118654737</v>
      </c>
      <c r="H149" s="22">
        <f t="shared" si="32"/>
        <v>6151.8289963229718</v>
      </c>
      <c r="I149" s="20">
        <f t="shared" si="37"/>
        <v>4934.2039663229589</v>
      </c>
      <c r="K149" s="20">
        <f t="shared" si="28"/>
        <v>4934.2039663229561</v>
      </c>
    </row>
    <row r="150" spans="1:11" ht="12.75" customHeight="1" x14ac:dyDescent="0.2">
      <c r="A150" s="17">
        <f t="shared" si="33"/>
        <v>8.7999999999999847</v>
      </c>
      <c r="B150" s="20">
        <f t="shared" si="29"/>
        <v>31.233341161855325</v>
      </c>
      <c r="C150" s="20">
        <f t="shared" si="34"/>
        <v>82.696486127791999</v>
      </c>
      <c r="D150" s="20">
        <f t="shared" si="35"/>
        <v>70.710678118654755</v>
      </c>
      <c r="E150" s="20">
        <f t="shared" si="36"/>
        <v>42.880168118654737</v>
      </c>
      <c r="F150" s="20">
        <f t="shared" si="30"/>
        <v>-0.32174000000000008</v>
      </c>
      <c r="G150" s="20">
        <f t="shared" si="31"/>
        <v>42.558428118654739</v>
      </c>
      <c r="H150" s="22">
        <f t="shared" si="32"/>
        <v>6222.5396744416266</v>
      </c>
      <c r="I150" s="20">
        <f t="shared" si="37"/>
        <v>4976.7623944416137</v>
      </c>
      <c r="K150" s="20">
        <f t="shared" si="28"/>
        <v>4976.7623944416109</v>
      </c>
    </row>
    <row r="151" spans="1:11" ht="12.75" customHeight="1" x14ac:dyDescent="0.2">
      <c r="A151" s="17">
        <f t="shared" si="33"/>
        <v>8.8999999999999844</v>
      </c>
      <c r="B151" s="20">
        <f t="shared" si="29"/>
        <v>31.042349682639063</v>
      </c>
      <c r="C151" s="20">
        <f t="shared" si="34"/>
        <v>82.530114527551106</v>
      </c>
      <c r="D151" s="20">
        <f t="shared" si="35"/>
        <v>70.710678118654755</v>
      </c>
      <c r="E151" s="20">
        <f t="shared" si="36"/>
        <v>42.558428118654739</v>
      </c>
      <c r="F151" s="20">
        <f t="shared" si="30"/>
        <v>-0.32174000000000008</v>
      </c>
      <c r="G151" s="20">
        <f t="shared" si="31"/>
        <v>42.23668811865474</v>
      </c>
      <c r="H151" s="22">
        <f t="shared" si="32"/>
        <v>6293.2503525602815</v>
      </c>
      <c r="I151" s="20">
        <f t="shared" si="37"/>
        <v>5018.9990825602681</v>
      </c>
      <c r="K151" s="20">
        <f t="shared" si="28"/>
        <v>5018.9990825602663</v>
      </c>
    </row>
    <row r="152" spans="1:11" ht="12.75" customHeight="1" x14ac:dyDescent="0.2">
      <c r="A152" s="17">
        <f t="shared" si="33"/>
        <v>8.999999999999984</v>
      </c>
      <c r="B152" s="20">
        <f t="shared" si="29"/>
        <v>30.850588753353605</v>
      </c>
      <c r="C152" s="20">
        <f t="shared" si="34"/>
        <v>82.364663680685965</v>
      </c>
      <c r="D152" s="20">
        <f t="shared" si="35"/>
        <v>70.710678118654755</v>
      </c>
      <c r="E152" s="20">
        <f t="shared" si="36"/>
        <v>42.23668811865474</v>
      </c>
      <c r="F152" s="20">
        <f t="shared" si="30"/>
        <v>-0.32174000000000008</v>
      </c>
      <c r="G152" s="20">
        <f t="shared" si="31"/>
        <v>41.914948118654742</v>
      </c>
      <c r="H152" s="22">
        <f t="shared" si="32"/>
        <v>6363.9610306789364</v>
      </c>
      <c r="I152" s="20">
        <f t="shared" si="37"/>
        <v>5060.9140306789232</v>
      </c>
      <c r="K152" s="20">
        <f t="shared" si="28"/>
        <v>5060.9140306789195</v>
      </c>
    </row>
    <row r="153" spans="1:11" ht="12.75" customHeight="1" x14ac:dyDescent="0.2">
      <c r="A153" s="17">
        <f t="shared" si="33"/>
        <v>9.0999999999999837</v>
      </c>
      <c r="B153" s="20">
        <f t="shared" si="29"/>
        <v>30.658058036766601</v>
      </c>
      <c r="C153" s="20">
        <f t="shared" si="34"/>
        <v>82.200139147020423</v>
      </c>
      <c r="D153" s="20">
        <f t="shared" si="35"/>
        <v>70.710678118654755</v>
      </c>
      <c r="E153" s="20">
        <f t="shared" si="36"/>
        <v>41.914948118654742</v>
      </c>
      <c r="F153" s="20">
        <f t="shared" si="30"/>
        <v>-0.32174000000000008</v>
      </c>
      <c r="G153" s="20">
        <f t="shared" si="31"/>
        <v>41.593208118654744</v>
      </c>
      <c r="H153" s="22">
        <f t="shared" si="32"/>
        <v>6434.6717087975912</v>
      </c>
      <c r="I153" s="20">
        <f t="shared" si="37"/>
        <v>5102.5072387975779</v>
      </c>
      <c r="K153" s="20">
        <f t="shared" si="28"/>
        <v>5102.5072387975752</v>
      </c>
    </row>
    <row r="154" spans="1:11" ht="12.75" customHeight="1" x14ac:dyDescent="0.2">
      <c r="A154" s="17">
        <f t="shared" si="33"/>
        <v>9.1999999999999833</v>
      </c>
      <c r="B154" s="20">
        <f t="shared" si="29"/>
        <v>30.464757262469078</v>
      </c>
      <c r="C154" s="20">
        <f t="shared" si="34"/>
        <v>82.036546499726128</v>
      </c>
      <c r="D154" s="20">
        <f t="shared" si="35"/>
        <v>70.710678118654755</v>
      </c>
      <c r="E154" s="20">
        <f t="shared" si="36"/>
        <v>41.593208118654744</v>
      </c>
      <c r="F154" s="20">
        <f t="shared" si="30"/>
        <v>-0.32174000000000008</v>
      </c>
      <c r="G154" s="20">
        <f t="shared" si="31"/>
        <v>41.271468118654745</v>
      </c>
      <c r="H154" s="22">
        <f t="shared" si="32"/>
        <v>6505.3823869162461</v>
      </c>
      <c r="I154" s="20">
        <f t="shared" si="37"/>
        <v>5143.7787069162323</v>
      </c>
      <c r="K154" s="20">
        <f t="shared" si="28"/>
        <v>5143.7787069162296</v>
      </c>
    </row>
    <row r="155" spans="1:11" ht="12.75" customHeight="1" x14ac:dyDescent="0.2">
      <c r="A155" s="17">
        <f t="shared" si="33"/>
        <v>9.2999999999999829</v>
      </c>
      <c r="B155" s="20">
        <f t="shared" si="29"/>
        <v>30.270686228002862</v>
      </c>
      <c r="C155" s="20">
        <f t="shared" si="34"/>
        <v>81.873891324824271</v>
      </c>
      <c r="D155" s="20">
        <f t="shared" si="35"/>
        <v>70.710678118654755</v>
      </c>
      <c r="E155" s="20">
        <f t="shared" si="36"/>
        <v>41.271468118654745</v>
      </c>
      <c r="F155" s="20">
        <f t="shared" si="30"/>
        <v>-0.32174000000000008</v>
      </c>
      <c r="G155" s="20">
        <f t="shared" si="31"/>
        <v>40.949728118654747</v>
      </c>
      <c r="H155" s="22">
        <f t="shared" si="32"/>
        <v>6576.093065034901</v>
      </c>
      <c r="I155" s="20">
        <f t="shared" si="37"/>
        <v>5184.7284350348873</v>
      </c>
      <c r="K155" s="20">
        <f t="shared" si="28"/>
        <v>5184.7284350348846</v>
      </c>
    </row>
    <row r="156" spans="1:11" ht="12.75" customHeight="1" x14ac:dyDescent="0.2">
      <c r="A156" s="17">
        <f t="shared" si="33"/>
        <v>9.3999999999999826</v>
      </c>
      <c r="B156" s="20">
        <f t="shared" si="29"/>
        <v>30.075844799989785</v>
      </c>
      <c r="C156" s="20">
        <f t="shared" si="34"/>
        <v>81.712179220675196</v>
      </c>
      <c r="D156" s="20">
        <f t="shared" si="35"/>
        <v>70.710678118654755</v>
      </c>
      <c r="E156" s="20">
        <f t="shared" si="36"/>
        <v>40.949728118654747</v>
      </c>
      <c r="F156" s="20">
        <f t="shared" si="30"/>
        <v>-0.32174000000000008</v>
      </c>
      <c r="G156" s="20">
        <f t="shared" si="31"/>
        <v>40.627988118654748</v>
      </c>
      <c r="H156" s="22">
        <f t="shared" si="32"/>
        <v>6646.8037431535558</v>
      </c>
      <c r="I156" s="20">
        <f t="shared" si="37"/>
        <v>5225.356423153542</v>
      </c>
      <c r="K156" s="20">
        <f t="shared" si="28"/>
        <v>5225.3564231535393</v>
      </c>
    </row>
    <row r="157" spans="1:11" ht="12.75" customHeight="1" x14ac:dyDescent="0.2">
      <c r="A157" s="17">
        <f t="shared" si="33"/>
        <v>9.4999999999999822</v>
      </c>
      <c r="B157" s="20">
        <f t="shared" si="29"/>
        <v>29.880232915262052</v>
      </c>
      <c r="C157" s="20">
        <f t="shared" si="34"/>
        <v>81.551415797455974</v>
      </c>
      <c r="D157" s="20">
        <f t="shared" si="35"/>
        <v>70.710678118654755</v>
      </c>
      <c r="E157" s="20">
        <f t="shared" si="36"/>
        <v>40.627988118654748</v>
      </c>
      <c r="F157" s="20">
        <f t="shared" si="30"/>
        <v>-0.32174000000000008</v>
      </c>
      <c r="G157" s="20">
        <f t="shared" si="31"/>
        <v>40.30624811865475</v>
      </c>
      <c r="H157" s="22">
        <f t="shared" si="32"/>
        <v>6717.5144212722107</v>
      </c>
      <c r="I157" s="20">
        <f t="shared" si="37"/>
        <v>5265.6626712721963</v>
      </c>
      <c r="K157" s="20">
        <f t="shared" si="28"/>
        <v>5265.6626712721936</v>
      </c>
    </row>
    <row r="158" spans="1:11" ht="12.75" customHeight="1" x14ac:dyDescent="0.2">
      <c r="A158" s="17">
        <f t="shared" si="33"/>
        <v>9.5999999999999819</v>
      </c>
      <c r="B158" s="20">
        <f t="shared" si="29"/>
        <v>29.683850581993308</v>
      </c>
      <c r="C158" s="20">
        <f t="shared" si="34"/>
        <v>81.391606676625813</v>
      </c>
      <c r="D158" s="20">
        <f t="shared" si="35"/>
        <v>70.710678118654755</v>
      </c>
      <c r="E158" s="20">
        <f t="shared" si="36"/>
        <v>40.30624811865475</v>
      </c>
      <c r="F158" s="20">
        <f t="shared" si="30"/>
        <v>-0.32174000000000008</v>
      </c>
      <c r="G158" s="20">
        <f t="shared" si="31"/>
        <v>39.984508118654752</v>
      </c>
      <c r="H158" s="22">
        <f t="shared" si="32"/>
        <v>6788.2250993908656</v>
      </c>
      <c r="I158" s="20">
        <f t="shared" si="37"/>
        <v>5305.6471793908513</v>
      </c>
      <c r="K158" s="20">
        <f t="shared" si="28"/>
        <v>5305.6471793908486</v>
      </c>
    </row>
    <row r="159" spans="1:11" ht="12.75" customHeight="1" x14ac:dyDescent="0.2">
      <c r="A159" s="17">
        <f t="shared" si="33"/>
        <v>9.6999999999999815</v>
      </c>
      <c r="B159" s="20">
        <f t="shared" si="29"/>
        <v>29.486697880829961</v>
      </c>
      <c r="C159" s="20">
        <f t="shared" si="34"/>
        <v>81.232757490379257</v>
      </c>
      <c r="D159" s="20">
        <f t="shared" si="35"/>
        <v>70.710678118654755</v>
      </c>
      <c r="E159" s="20">
        <f t="shared" si="36"/>
        <v>39.984508118654752</v>
      </c>
      <c r="F159" s="20">
        <f t="shared" si="30"/>
        <v>-0.32174000000000008</v>
      </c>
      <c r="G159" s="20">
        <f t="shared" si="31"/>
        <v>39.662768118654753</v>
      </c>
      <c r="H159" s="22">
        <f t="shared" si="32"/>
        <v>6858.9357775095204</v>
      </c>
      <c r="I159" s="20">
        <f t="shared" si="37"/>
        <v>5345.3099475095059</v>
      </c>
      <c r="K159" s="20">
        <f t="shared" si="28"/>
        <v>5345.3099475095023</v>
      </c>
    </row>
    <row r="160" spans="1:11" ht="12.75" customHeight="1" x14ac:dyDescent="0.2">
      <c r="A160" s="17">
        <f t="shared" si="33"/>
        <v>9.7999999999999812</v>
      </c>
      <c r="B160" s="20">
        <f t="shared" si="29"/>
        <v>29.288774966022135</v>
      </c>
      <c r="C160" s="20">
        <f t="shared" si="34"/>
        <v>81.074873881087072</v>
      </c>
      <c r="D160" s="20">
        <f t="shared" si="35"/>
        <v>70.710678118654755</v>
      </c>
      <c r="E160" s="20">
        <f t="shared" si="36"/>
        <v>39.662768118654753</v>
      </c>
      <c r="F160" s="20">
        <f t="shared" si="30"/>
        <v>-0.32174000000000008</v>
      </c>
      <c r="G160" s="20">
        <f t="shared" si="31"/>
        <v>39.341028118654755</v>
      </c>
      <c r="H160" s="22">
        <f t="shared" si="32"/>
        <v>6929.6464556281753</v>
      </c>
      <c r="I160" s="20">
        <f t="shared" si="37"/>
        <v>5384.6509756281603</v>
      </c>
      <c r="K160" s="20">
        <f t="shared" si="28"/>
        <v>5384.6509756281575</v>
      </c>
    </row>
    <row r="161" spans="1:11" ht="12.75" customHeight="1" x14ac:dyDescent="0.2">
      <c r="A161" s="17">
        <f t="shared" si="33"/>
        <v>9.8999999999999808</v>
      </c>
      <c r="B161" s="20">
        <f t="shared" si="29"/>
        <v>29.090082066553734</v>
      </c>
      <c r="C161" s="20">
        <f t="shared" si="34"/>
        <v>80.917961500724815</v>
      </c>
      <c r="D161" s="20">
        <f t="shared" si="35"/>
        <v>70.710678118654755</v>
      </c>
      <c r="E161" s="20">
        <f t="shared" si="36"/>
        <v>39.341028118654755</v>
      </c>
      <c r="F161" s="20">
        <f t="shared" si="30"/>
        <v>-0.32174000000000008</v>
      </c>
      <c r="G161" s="20">
        <f t="shared" si="31"/>
        <v>39.019288118654757</v>
      </c>
      <c r="H161" s="22">
        <f t="shared" si="32"/>
        <v>7000.3571337468302</v>
      </c>
      <c r="I161" s="20">
        <f t="shared" si="37"/>
        <v>5423.6702637468152</v>
      </c>
      <c r="K161" s="20">
        <f t="shared" si="28"/>
        <v>5423.6702637468115</v>
      </c>
    </row>
    <row r="162" spans="1:11" ht="12.75" customHeight="1" x14ac:dyDescent="0.2">
      <c r="A162" s="17">
        <f t="shared" si="33"/>
        <v>9.9999999999999805</v>
      </c>
      <c r="B162" s="20">
        <f t="shared" si="29"/>
        <v>28.890619487271156</v>
      </c>
      <c r="C162" s="20">
        <f t="shared" si="34"/>
        <v>80.762026010288977</v>
      </c>
      <c r="D162" s="20">
        <f t="shared" si="35"/>
        <v>70.710678118654755</v>
      </c>
      <c r="E162" s="20">
        <f t="shared" si="36"/>
        <v>39.019288118654757</v>
      </c>
      <c r="F162" s="20">
        <f t="shared" si="30"/>
        <v>-0.32174000000000008</v>
      </c>
      <c r="G162" s="20">
        <f t="shared" si="31"/>
        <v>38.697548118654758</v>
      </c>
      <c r="H162" s="22">
        <f t="shared" si="32"/>
        <v>7071.0678118654851</v>
      </c>
      <c r="I162" s="20">
        <f t="shared" si="37"/>
        <v>5462.3678118654698</v>
      </c>
      <c r="K162" s="20">
        <f t="shared" si="28"/>
        <v>5462.367811865467</v>
      </c>
    </row>
    <row r="163" spans="1:11" ht="12.75" customHeight="1" x14ac:dyDescent="0.2">
      <c r="A163" s="17">
        <f t="shared" si="33"/>
        <v>10.09999999999998</v>
      </c>
      <c r="B163" s="20">
        <f t="shared" si="29"/>
        <v>28.6903876100099</v>
      </c>
      <c r="C163" s="20">
        <f t="shared" si="34"/>
        <v>80.607073079200688</v>
      </c>
      <c r="D163" s="20">
        <f t="shared" si="35"/>
        <v>70.710678118654755</v>
      </c>
      <c r="E163" s="20">
        <f t="shared" si="36"/>
        <v>38.697548118654758</v>
      </c>
      <c r="F163" s="20">
        <f t="shared" si="30"/>
        <v>-0.32174000000000008</v>
      </c>
      <c r="G163" s="20">
        <f t="shared" si="31"/>
        <v>38.37580811865476</v>
      </c>
      <c r="H163" s="22">
        <f t="shared" si="32"/>
        <v>7141.7784899841399</v>
      </c>
      <c r="I163" s="20">
        <f t="shared" si="37"/>
        <v>5500.743619984125</v>
      </c>
      <c r="K163" s="20">
        <f t="shared" si="28"/>
        <v>5500.7436199841222</v>
      </c>
    </row>
    <row r="164" spans="1:11" ht="12.75" customHeight="1" x14ac:dyDescent="0.2">
      <c r="A164" s="17">
        <f t="shared" si="33"/>
        <v>10.19999999999998</v>
      </c>
      <c r="B164" s="20">
        <f t="shared" si="29"/>
        <v>28.48938689471866</v>
      </c>
      <c r="C164" s="20">
        <f t="shared" si="34"/>
        <v>80.453108384697032</v>
      </c>
      <c r="D164" s="20">
        <f t="shared" si="35"/>
        <v>70.710678118654755</v>
      </c>
      <c r="E164" s="20">
        <f t="shared" si="36"/>
        <v>38.37580811865476</v>
      </c>
      <c r="F164" s="20">
        <f t="shared" si="30"/>
        <v>-0.32174000000000008</v>
      </c>
      <c r="G164" s="20">
        <f t="shared" si="31"/>
        <v>38.054068118654762</v>
      </c>
      <c r="H164" s="22">
        <f t="shared" si="32"/>
        <v>7212.4891681027948</v>
      </c>
      <c r="I164" s="20">
        <f t="shared" si="37"/>
        <v>5538.7976881027798</v>
      </c>
      <c r="K164" s="20">
        <f t="shared" si="28"/>
        <v>5538.7976881027762</v>
      </c>
    </row>
    <row r="165" spans="1:11" ht="12.75" customHeight="1" x14ac:dyDescent="0.2">
      <c r="A165" s="17">
        <f t="shared" si="33"/>
        <v>10.299999999999979</v>
      </c>
      <c r="B165" s="20">
        <f t="shared" si="29"/>
        <v>28.287617880580207</v>
      </c>
      <c r="C165" s="20">
        <f t="shared" si="34"/>
        <v>80.30013761120972</v>
      </c>
      <c r="D165" s="20">
        <f t="shared" si="35"/>
        <v>70.710678118654755</v>
      </c>
      <c r="E165" s="20">
        <f t="shared" si="36"/>
        <v>38.054068118654762</v>
      </c>
      <c r="F165" s="20">
        <f t="shared" si="30"/>
        <v>-0.32174000000000008</v>
      </c>
      <c r="G165" s="20">
        <f t="shared" si="31"/>
        <v>37.732328118654763</v>
      </c>
      <c r="H165" s="22">
        <f t="shared" si="32"/>
        <v>7283.1998462214497</v>
      </c>
      <c r="I165" s="20">
        <f t="shared" si="37"/>
        <v>5576.5300162214344</v>
      </c>
      <c r="K165" s="20">
        <f t="shared" si="28"/>
        <v>5576.5300162214307</v>
      </c>
    </row>
    <row r="166" spans="1:11" ht="12.75" customHeight="1" x14ac:dyDescent="0.2">
      <c r="A166" s="17">
        <f t="shared" si="33"/>
        <v>10.399999999999979</v>
      </c>
      <c r="B166" s="20">
        <f t="shared" si="29"/>
        <v>28.085081187128459</v>
      </c>
      <c r="C166" s="20">
        <f t="shared" si="34"/>
        <v>80.148166449731235</v>
      </c>
      <c r="D166" s="20">
        <f t="shared" si="35"/>
        <v>70.710678118654755</v>
      </c>
      <c r="E166" s="20">
        <f t="shared" si="36"/>
        <v>37.732328118654763</v>
      </c>
      <c r="F166" s="20">
        <f t="shared" si="30"/>
        <v>-0.32174000000000008</v>
      </c>
      <c r="G166" s="20">
        <f t="shared" si="31"/>
        <v>37.410588118654765</v>
      </c>
      <c r="H166" s="22">
        <f t="shared" si="32"/>
        <v>7353.9105243401045</v>
      </c>
      <c r="I166" s="20">
        <f t="shared" si="37"/>
        <v>5613.9406043400895</v>
      </c>
      <c r="K166" s="20">
        <f t="shared" si="28"/>
        <v>5613.940604340085</v>
      </c>
    </row>
    <row r="167" spans="1:11" ht="12.75" customHeight="1" x14ac:dyDescent="0.2">
      <c r="A167" s="17">
        <f t="shared" si="33"/>
        <v>10.499999999999979</v>
      </c>
      <c r="B167" s="20">
        <f t="shared" si="29"/>
        <v>27.881777515361133</v>
      </c>
      <c r="C167" s="20">
        <f t="shared" si="34"/>
        <v>79.9972005971686</v>
      </c>
      <c r="D167" s="20">
        <f t="shared" si="35"/>
        <v>70.710678118654755</v>
      </c>
      <c r="E167" s="20">
        <f t="shared" si="36"/>
        <v>37.410588118654765</v>
      </c>
      <c r="F167" s="20">
        <f t="shared" si="30"/>
        <v>-0.32174000000000008</v>
      </c>
      <c r="G167" s="20">
        <f t="shared" si="31"/>
        <v>37.088848118654766</v>
      </c>
      <c r="H167" s="22">
        <f t="shared" si="32"/>
        <v>7424.6212024587594</v>
      </c>
      <c r="I167" s="20">
        <f t="shared" si="37"/>
        <v>5651.0294524587443</v>
      </c>
      <c r="K167" s="20">
        <f t="shared" si="28"/>
        <v>5651.0294524587407</v>
      </c>
    </row>
    <row r="168" spans="1:11" ht="12.75" customHeight="1" x14ac:dyDescent="0.2">
      <c r="A168" s="17">
        <f t="shared" si="33"/>
        <v>10.599999999999978</v>
      </c>
      <c r="B168" s="20">
        <f t="shared" si="29"/>
        <v>27.677707648847296</v>
      </c>
      <c r="C168" s="20">
        <f t="shared" si="34"/>
        <v>79.847245755684284</v>
      </c>
      <c r="D168" s="20">
        <f t="shared" si="35"/>
        <v>70.710678118654755</v>
      </c>
      <c r="E168" s="20">
        <f t="shared" si="36"/>
        <v>37.088848118654766</v>
      </c>
      <c r="F168" s="20">
        <f t="shared" si="30"/>
        <v>-0.32174000000000008</v>
      </c>
      <c r="G168" s="20">
        <f t="shared" si="31"/>
        <v>36.767108118654768</v>
      </c>
      <c r="H168" s="22">
        <f t="shared" si="32"/>
        <v>7495.3318805774143</v>
      </c>
      <c r="I168" s="20">
        <f t="shared" si="37"/>
        <v>5687.7965605773989</v>
      </c>
      <c r="K168" s="20">
        <f t="shared" si="28"/>
        <v>5687.7965605773952</v>
      </c>
    </row>
    <row r="169" spans="1:11" ht="12.75" customHeight="1" x14ac:dyDescent="0.2">
      <c r="A169" s="17">
        <f t="shared" si="33"/>
        <v>10.699999999999978</v>
      </c>
      <c r="B169" s="20">
        <f t="shared" si="29"/>
        <v>27.472872454829201</v>
      </c>
      <c r="C169" s="20">
        <f t="shared" si="34"/>
        <v>79.698307632024722</v>
      </c>
      <c r="D169" s="20">
        <f t="shared" si="35"/>
        <v>70.710678118654755</v>
      </c>
      <c r="E169" s="20">
        <f t="shared" si="36"/>
        <v>36.767108118654768</v>
      </c>
      <c r="F169" s="20">
        <f t="shared" si="30"/>
        <v>-0.32174000000000008</v>
      </c>
      <c r="G169" s="20">
        <f t="shared" si="31"/>
        <v>36.44536811865477</v>
      </c>
      <c r="H169" s="22">
        <f t="shared" si="32"/>
        <v>7566.0425586960691</v>
      </c>
      <c r="I169" s="20">
        <f t="shared" si="37"/>
        <v>5724.2419286960539</v>
      </c>
      <c r="K169" s="20">
        <f t="shared" si="28"/>
        <v>5724.2419286960494</v>
      </c>
    </row>
    <row r="170" spans="1:11" ht="12.75" customHeight="1" x14ac:dyDescent="0.2">
      <c r="A170" s="17">
        <f t="shared" si="33"/>
        <v>10.799999999999978</v>
      </c>
      <c r="B170" s="20">
        <f t="shared" si="29"/>
        <v>27.26727288531772</v>
      </c>
      <c r="C170" s="20">
        <f t="shared" si="34"/>
        <v>79.55039193683622</v>
      </c>
      <c r="D170" s="20">
        <f t="shared" si="35"/>
        <v>70.710678118654755</v>
      </c>
      <c r="E170" s="20">
        <f t="shared" si="36"/>
        <v>36.44536811865477</v>
      </c>
      <c r="F170" s="20">
        <f t="shared" si="30"/>
        <v>-0.32174000000000008</v>
      </c>
      <c r="G170" s="20">
        <f t="shared" si="31"/>
        <v>36.123628118654771</v>
      </c>
      <c r="H170" s="22">
        <f t="shared" si="32"/>
        <v>7636.753236814724</v>
      </c>
      <c r="I170" s="20">
        <f t="shared" si="37"/>
        <v>5760.3655568147087</v>
      </c>
      <c r="K170" s="20">
        <f t="shared" si="28"/>
        <v>5760.3655568147042</v>
      </c>
    </row>
    <row r="171" spans="1:11" ht="12.75" customHeight="1" x14ac:dyDescent="0.2">
      <c r="A171" s="17">
        <f t="shared" si="33"/>
        <v>10.899999999999977</v>
      </c>
      <c r="B171" s="20">
        <f t="shared" si="29"/>
        <v>27.060909978180678</v>
      </c>
      <c r="C171" s="20">
        <f t="shared" si="34"/>
        <v>79.403504383968254</v>
      </c>
      <c r="D171" s="20">
        <f t="shared" si="35"/>
        <v>70.710678118654755</v>
      </c>
      <c r="E171" s="20">
        <f t="shared" si="36"/>
        <v>36.123628118654771</v>
      </c>
      <c r="F171" s="20">
        <f t="shared" si="30"/>
        <v>-0.32174000000000008</v>
      </c>
      <c r="G171" s="20">
        <f t="shared" si="31"/>
        <v>35.801888118654773</v>
      </c>
      <c r="H171" s="22">
        <f t="shared" si="32"/>
        <v>7707.4639149333789</v>
      </c>
      <c r="I171" s="20">
        <f t="shared" si="37"/>
        <v>5796.1674449333632</v>
      </c>
      <c r="K171" s="20">
        <f t="shared" si="28"/>
        <v>5796.1674449333586</v>
      </c>
    </row>
    <row r="172" spans="1:11" ht="12.75" customHeight="1" x14ac:dyDescent="0.2">
      <c r="A172" s="17">
        <f t="shared" si="33"/>
        <v>10.999999999999977</v>
      </c>
      <c r="B172" s="20">
        <f t="shared" si="29"/>
        <v>26.853784858223381</v>
      </c>
      <c r="C172" s="20">
        <f t="shared" si="34"/>
        <v>79.257650689764162</v>
      </c>
      <c r="D172" s="20">
        <f t="shared" si="35"/>
        <v>70.710678118654755</v>
      </c>
      <c r="E172" s="20">
        <f t="shared" si="36"/>
        <v>35.801888118654773</v>
      </c>
      <c r="F172" s="20">
        <f t="shared" si="30"/>
        <v>-0.32174000000000008</v>
      </c>
      <c r="G172" s="20">
        <f t="shared" si="31"/>
        <v>35.480148118654775</v>
      </c>
      <c r="H172" s="22">
        <f t="shared" si="32"/>
        <v>7778.1745930520337</v>
      </c>
      <c r="I172" s="20">
        <f t="shared" si="37"/>
        <v>5831.6475930520182</v>
      </c>
      <c r="K172" s="20">
        <f t="shared" si="28"/>
        <v>5831.6475930520137</v>
      </c>
    </row>
    <row r="173" spans="1:11" ht="12.75" customHeight="1" x14ac:dyDescent="0.2">
      <c r="A173" s="17">
        <f t="shared" si="33"/>
        <v>11.099999999999977</v>
      </c>
      <c r="B173" s="20">
        <f t="shared" si="29"/>
        <v>26.645898738260701</v>
      </c>
      <c r="C173" s="20">
        <f t="shared" si="34"/>
        <v>79.11283657233939</v>
      </c>
      <c r="D173" s="20">
        <f t="shared" si="35"/>
        <v>70.710678118654755</v>
      </c>
      <c r="E173" s="20">
        <f t="shared" si="36"/>
        <v>35.480148118654775</v>
      </c>
      <c r="F173" s="20">
        <f t="shared" si="30"/>
        <v>-0.32174000000000008</v>
      </c>
      <c r="G173" s="20">
        <f t="shared" si="31"/>
        <v>35.158408118654776</v>
      </c>
      <c r="H173" s="22">
        <f t="shared" si="32"/>
        <v>7848.8852711706886</v>
      </c>
      <c r="I173" s="20">
        <f t="shared" si="37"/>
        <v>5866.806001170673</v>
      </c>
      <c r="K173" s="20">
        <f t="shared" si="28"/>
        <v>5866.8060011706693</v>
      </c>
    </row>
    <row r="174" spans="1:11" ht="12.75" customHeight="1" x14ac:dyDescent="0.2">
      <c r="A174" s="17">
        <f t="shared" si="33"/>
        <v>11.199999999999976</v>
      </c>
      <c r="B174" s="20">
        <f t="shared" si="29"/>
        <v>26.437252920179866</v>
      </c>
      <c r="C174" s="20">
        <f t="shared" si="34"/>
        <v>78.969067750847174</v>
      </c>
      <c r="D174" s="20">
        <f t="shared" si="35"/>
        <v>70.710678118654755</v>
      </c>
      <c r="E174" s="20">
        <f t="shared" si="36"/>
        <v>35.158408118654776</v>
      </c>
      <c r="F174" s="20">
        <f t="shared" si="30"/>
        <v>-0.32174000000000008</v>
      </c>
      <c r="G174" s="20">
        <f t="shared" si="31"/>
        <v>34.836668118654778</v>
      </c>
      <c r="H174" s="22">
        <f t="shared" si="32"/>
        <v>7919.5959492893435</v>
      </c>
      <c r="I174" s="20">
        <f t="shared" si="37"/>
        <v>5901.6426692893274</v>
      </c>
      <c r="K174" s="20">
        <f t="shared" si="28"/>
        <v>5901.6426692893228</v>
      </c>
    </row>
    <row r="175" spans="1:11" ht="12.75" customHeight="1" x14ac:dyDescent="0.2">
      <c r="A175" s="17">
        <f t="shared" si="33"/>
        <v>11.299999999999976</v>
      </c>
      <c r="B175" s="20">
        <f t="shared" si="29"/>
        <v>26.227848795993356</v>
      </c>
      <c r="C175" s="20">
        <f t="shared" si="34"/>
        <v>78.826349944731675</v>
      </c>
      <c r="D175" s="20">
        <f t="shared" si="35"/>
        <v>70.710678118654755</v>
      </c>
      <c r="E175" s="20">
        <f t="shared" si="36"/>
        <v>34.836668118654778</v>
      </c>
      <c r="F175" s="20">
        <f t="shared" si="30"/>
        <v>-0.32174000000000008</v>
      </c>
      <c r="G175" s="20">
        <f t="shared" si="31"/>
        <v>34.51492811865478</v>
      </c>
      <c r="H175" s="22">
        <f t="shared" si="32"/>
        <v>7990.3066274079983</v>
      </c>
      <c r="I175" s="20">
        <f t="shared" si="37"/>
        <v>5936.1575974079824</v>
      </c>
      <c r="K175" s="20">
        <f t="shared" si="28"/>
        <v>5936.1575974079778</v>
      </c>
    </row>
    <row r="176" spans="1:11" ht="12.75" customHeight="1" x14ac:dyDescent="0.2">
      <c r="A176" s="17">
        <f t="shared" si="33"/>
        <v>11.399999999999975</v>
      </c>
      <c r="B176" s="20">
        <f t="shared" si="29"/>
        <v>26.017687848881074</v>
      </c>
      <c r="C176" s="20">
        <f t="shared" si="34"/>
        <v>78.684688872968835</v>
      </c>
      <c r="D176" s="20">
        <f t="shared" si="35"/>
        <v>70.710678118654755</v>
      </c>
      <c r="E176" s="20">
        <f t="shared" si="36"/>
        <v>34.51492811865478</v>
      </c>
      <c r="F176" s="20">
        <f t="shared" si="30"/>
        <v>-0.32174000000000008</v>
      </c>
      <c r="G176" s="20">
        <f t="shared" si="31"/>
        <v>34.193188118654781</v>
      </c>
      <c r="H176" s="22">
        <f t="shared" si="32"/>
        <v>8061.0173055266532</v>
      </c>
      <c r="I176" s="20">
        <f t="shared" si="37"/>
        <v>5970.3507855266371</v>
      </c>
      <c r="K176" s="20">
        <f t="shared" si="28"/>
        <v>5970.3507855266325</v>
      </c>
    </row>
    <row r="177" spans="1:11" ht="12.75" customHeight="1" x14ac:dyDescent="0.2">
      <c r="A177" s="17">
        <f t="shared" si="33"/>
        <v>11.499999999999975</v>
      </c>
      <c r="B177" s="20">
        <f t="shared" si="29"/>
        <v>25.806771654221016</v>
      </c>
      <c r="C177" s="20">
        <f t="shared" si="34"/>
        <v>78.544090253294769</v>
      </c>
      <c r="D177" s="20">
        <f t="shared" si="35"/>
        <v>70.710678118654755</v>
      </c>
      <c r="E177" s="20">
        <f t="shared" si="36"/>
        <v>34.193188118654781</v>
      </c>
      <c r="F177" s="20">
        <f t="shared" si="30"/>
        <v>-0.32174000000000008</v>
      </c>
      <c r="G177" s="20">
        <f t="shared" si="31"/>
        <v>33.871448118654783</v>
      </c>
      <c r="H177" s="22">
        <f t="shared" si="32"/>
        <v>8131.7279836453081</v>
      </c>
      <c r="I177" s="20">
        <f t="shared" si="37"/>
        <v>6004.2222336452915</v>
      </c>
      <c r="K177" s="20">
        <f t="shared" si="28"/>
        <v>6004.2222336452869</v>
      </c>
    </row>
    <row r="178" spans="1:11" ht="12.75" customHeight="1" x14ac:dyDescent="0.2">
      <c r="A178" s="17">
        <f t="shared" si="33"/>
        <v>11.599999999999975</v>
      </c>
      <c r="B178" s="20">
        <f t="shared" si="29"/>
        <v>25.595101880607764</v>
      </c>
      <c r="C178" s="20">
        <f t="shared" si="34"/>
        <v>78.404559801421769</v>
      </c>
      <c r="D178" s="20">
        <f t="shared" si="35"/>
        <v>70.710678118654755</v>
      </c>
      <c r="E178" s="20">
        <f t="shared" si="36"/>
        <v>33.871448118654783</v>
      </c>
      <c r="F178" s="20">
        <f t="shared" si="30"/>
        <v>-0.32174000000000008</v>
      </c>
      <c r="G178" s="20">
        <f t="shared" si="31"/>
        <v>33.549708118654785</v>
      </c>
      <c r="H178" s="22">
        <f t="shared" si="32"/>
        <v>8202.438661763963</v>
      </c>
      <c r="I178" s="20">
        <f t="shared" si="37"/>
        <v>6037.7719417639464</v>
      </c>
      <c r="K178" s="20">
        <f t="shared" si="28"/>
        <v>6037.7719417639419</v>
      </c>
    </row>
    <row r="179" spans="1:11" ht="12.75" customHeight="1" x14ac:dyDescent="0.2">
      <c r="A179" s="17">
        <f t="shared" si="33"/>
        <v>11.699999999999974</v>
      </c>
      <c r="B179" s="20">
        <f t="shared" si="29"/>
        <v>25.382680290857902</v>
      </c>
      <c r="C179" s="20">
        <f t="shared" si="34"/>
        <v>78.266103230242223</v>
      </c>
      <c r="D179" s="20">
        <f t="shared" si="35"/>
        <v>70.710678118654755</v>
      </c>
      <c r="E179" s="20">
        <f t="shared" si="36"/>
        <v>33.549708118654785</v>
      </c>
      <c r="F179" s="20">
        <f t="shared" si="30"/>
        <v>-0.32174000000000008</v>
      </c>
      <c r="G179" s="20">
        <f t="shared" si="31"/>
        <v>33.227968118654786</v>
      </c>
      <c r="H179" s="22">
        <f t="shared" si="32"/>
        <v>8273.1493398826169</v>
      </c>
      <c r="I179" s="20">
        <f t="shared" si="37"/>
        <v>6070.9999098826011</v>
      </c>
      <c r="K179" s="20">
        <f t="shared" si="28"/>
        <v>6070.9999098825974</v>
      </c>
    </row>
    <row r="180" spans="1:11" ht="12.75" customHeight="1" x14ac:dyDescent="0.2">
      <c r="A180" s="17">
        <f t="shared" si="33"/>
        <v>11.799999999999974</v>
      </c>
      <c r="B180" s="20">
        <f t="shared" si="29"/>
        <v>25.169508743001671</v>
      </c>
      <c r="C180" s="20">
        <f t="shared" si="34"/>
        <v>78.128726249020204</v>
      </c>
      <c r="D180" s="20">
        <f t="shared" si="35"/>
        <v>70.710678118654755</v>
      </c>
      <c r="E180" s="20">
        <f t="shared" si="36"/>
        <v>33.227968118654786</v>
      </c>
      <c r="F180" s="20">
        <f t="shared" si="30"/>
        <v>-0.32174000000000008</v>
      </c>
      <c r="G180" s="20">
        <f t="shared" si="31"/>
        <v>32.906228118654788</v>
      </c>
      <c r="H180" s="22">
        <f t="shared" si="32"/>
        <v>8343.8600180012709</v>
      </c>
      <c r="I180" s="20">
        <f t="shared" si="37"/>
        <v>6103.9061380012563</v>
      </c>
      <c r="K180" s="20">
        <f t="shared" si="28"/>
        <v>6103.9061380012517</v>
      </c>
    </row>
    <row r="181" spans="1:11" ht="12.75" customHeight="1" x14ac:dyDescent="0.2">
      <c r="A181" s="17">
        <f t="shared" si="33"/>
        <v>11.899999999999974</v>
      </c>
      <c r="B181" s="20">
        <f t="shared" si="29"/>
        <v>24.955589191259985</v>
      </c>
      <c r="C181" s="20">
        <f t="shared" si="34"/>
        <v>77.992434562571177</v>
      </c>
      <c r="D181" s="20">
        <f t="shared" si="35"/>
        <v>70.710678118654755</v>
      </c>
      <c r="E181" s="20">
        <f t="shared" si="36"/>
        <v>32.906228118654788</v>
      </c>
      <c r="F181" s="20">
        <f t="shared" si="30"/>
        <v>-0.32174000000000008</v>
      </c>
      <c r="G181" s="20">
        <f t="shared" si="31"/>
        <v>32.584488118654789</v>
      </c>
      <c r="H181" s="22">
        <f t="shared" si="32"/>
        <v>8414.5706961199248</v>
      </c>
      <c r="I181" s="20">
        <f t="shared" si="37"/>
        <v>6136.4906261199112</v>
      </c>
      <c r="K181" s="20">
        <f t="shared" si="28"/>
        <v>6136.4906261199058</v>
      </c>
    </row>
    <row r="182" spans="1:11" ht="12.75" customHeight="1" x14ac:dyDescent="0.2">
      <c r="A182" s="17">
        <f t="shared" si="33"/>
        <v>11.999999999999973</v>
      </c>
      <c r="B182" s="20">
        <f t="shared" si="29"/>
        <v>24.740923687005992</v>
      </c>
      <c r="C182" s="20">
        <f t="shared" si="34"/>
        <v>77.857233870429511</v>
      </c>
      <c r="D182" s="20">
        <f t="shared" si="35"/>
        <v>70.710678118654755</v>
      </c>
      <c r="E182" s="20">
        <f t="shared" si="36"/>
        <v>32.584488118654789</v>
      </c>
      <c r="F182" s="20">
        <f t="shared" si="30"/>
        <v>-0.32174000000000008</v>
      </c>
      <c r="G182" s="20">
        <f t="shared" si="31"/>
        <v>32.262748118654791</v>
      </c>
      <c r="H182" s="22">
        <f t="shared" si="32"/>
        <v>8485.2813742385788</v>
      </c>
      <c r="I182" s="20">
        <f t="shared" si="37"/>
        <v>6168.7533742385658</v>
      </c>
      <c r="K182" s="20">
        <f t="shared" si="28"/>
        <v>6168.7533742385604</v>
      </c>
    </row>
    <row r="183" spans="1:11" ht="12.75" customHeight="1" x14ac:dyDescent="0.2">
      <c r="A183" s="17">
        <f t="shared" si="33"/>
        <v>12.099999999999973</v>
      </c>
      <c r="B183" s="20">
        <f t="shared" si="29"/>
        <v>24.525514379710444</v>
      </c>
      <c r="C183" s="20">
        <f t="shared" si="34"/>
        <v>77.723129866004257</v>
      </c>
      <c r="D183" s="20">
        <f t="shared" si="35"/>
        <v>70.710678118654755</v>
      </c>
      <c r="E183" s="20">
        <f t="shared" si="36"/>
        <v>32.262748118654791</v>
      </c>
      <c r="F183" s="20">
        <f t="shared" si="30"/>
        <v>-0.32174000000000008</v>
      </c>
      <c r="G183" s="20">
        <f t="shared" si="31"/>
        <v>31.941008118654793</v>
      </c>
      <c r="H183" s="22">
        <f t="shared" si="32"/>
        <v>8555.9920523572328</v>
      </c>
      <c r="I183" s="20">
        <f t="shared" si="37"/>
        <v>6200.694382357221</v>
      </c>
      <c r="K183" s="20">
        <f t="shared" si="28"/>
        <v>6200.6943823572165</v>
      </c>
    </row>
    <row r="184" spans="1:11" ht="12.75" customHeight="1" x14ac:dyDescent="0.2">
      <c r="A184" s="17">
        <f t="shared" si="33"/>
        <v>12.199999999999973</v>
      </c>
      <c r="B184" s="20">
        <f t="shared" si="29"/>
        <v>24.309363517869933</v>
      </c>
      <c r="C184" s="20">
        <f t="shared" si="34"/>
        <v>77.590128235723199</v>
      </c>
      <c r="D184" s="20">
        <f t="shared" si="35"/>
        <v>70.710678118654755</v>
      </c>
      <c r="E184" s="20">
        <f t="shared" si="36"/>
        <v>31.941008118654793</v>
      </c>
      <c r="F184" s="20">
        <f t="shared" si="30"/>
        <v>-0.32174000000000008</v>
      </c>
      <c r="G184" s="20">
        <f t="shared" si="31"/>
        <v>31.619268118654794</v>
      </c>
      <c r="H184" s="22">
        <f t="shared" si="32"/>
        <v>8626.7027304758867</v>
      </c>
      <c r="I184" s="20">
        <f t="shared" si="37"/>
        <v>6232.3136504758759</v>
      </c>
      <c r="K184" s="20">
        <f t="shared" si="28"/>
        <v>6232.3136504758704</v>
      </c>
    </row>
    <row r="185" spans="1:11" ht="12.75" customHeight="1" x14ac:dyDescent="0.2">
      <c r="A185" s="17">
        <f t="shared" si="33"/>
        <v>12.299999999999972</v>
      </c>
      <c r="B185" s="20">
        <f t="shared" si="29"/>
        <v>24.092473449917225</v>
      </c>
      <c r="C185" s="20">
        <f t="shared" si="34"/>
        <v>77.458234658165168</v>
      </c>
      <c r="D185" s="20">
        <f t="shared" si="35"/>
        <v>70.710678118654755</v>
      </c>
      <c r="E185" s="20">
        <f t="shared" si="36"/>
        <v>31.619268118654794</v>
      </c>
      <c r="F185" s="20">
        <f t="shared" si="30"/>
        <v>-0.32174000000000008</v>
      </c>
      <c r="G185" s="20">
        <f t="shared" si="31"/>
        <v>31.297528118654796</v>
      </c>
      <c r="H185" s="22">
        <f t="shared" si="32"/>
        <v>8697.4134085945407</v>
      </c>
      <c r="I185" s="20">
        <f t="shared" si="37"/>
        <v>6263.6111785945304</v>
      </c>
      <c r="K185" s="20">
        <f t="shared" si="28"/>
        <v>6263.611178594525</v>
      </c>
    </row>
    <row r="186" spans="1:11" ht="12.75" customHeight="1" x14ac:dyDescent="0.2">
      <c r="A186" s="17">
        <f t="shared" si="33"/>
        <v>12.399999999999972</v>
      </c>
      <c r="B186" s="20">
        <f t="shared" si="29"/>
        <v>23.874846625112855</v>
      </c>
      <c r="C186" s="20">
        <f t="shared" si="34"/>
        <v>77.327454803180913</v>
      </c>
      <c r="D186" s="20">
        <f t="shared" si="35"/>
        <v>70.710678118654755</v>
      </c>
      <c r="E186" s="20">
        <f t="shared" si="36"/>
        <v>31.297528118654796</v>
      </c>
      <c r="F186" s="20">
        <f t="shared" si="30"/>
        <v>-0.32174000000000008</v>
      </c>
      <c r="G186" s="20">
        <f t="shared" si="31"/>
        <v>30.975788118654798</v>
      </c>
      <c r="H186" s="22">
        <f t="shared" si="32"/>
        <v>8768.1240867131946</v>
      </c>
      <c r="I186" s="20">
        <f t="shared" si="37"/>
        <v>6294.5869667131856</v>
      </c>
      <c r="K186" s="20">
        <f t="shared" si="28"/>
        <v>6294.5869667131801</v>
      </c>
    </row>
    <row r="187" spans="1:11" ht="12.75" customHeight="1" x14ac:dyDescent="0.2">
      <c r="A187" s="17">
        <f t="shared" si="33"/>
        <v>12.499999999999972</v>
      </c>
      <c r="B187" s="20">
        <f t="shared" si="29"/>
        <v>23.656485594417035</v>
      </c>
      <c r="C187" s="20">
        <f t="shared" si="34"/>
        <v>77.197794331002726</v>
      </c>
      <c r="D187" s="20">
        <f t="shared" si="35"/>
        <v>70.710678118654755</v>
      </c>
      <c r="E187" s="20">
        <f t="shared" si="36"/>
        <v>30.975788118654798</v>
      </c>
      <c r="F187" s="20">
        <f t="shared" si="30"/>
        <v>-0.32174000000000008</v>
      </c>
      <c r="G187" s="20">
        <f t="shared" si="31"/>
        <v>30.654048118654799</v>
      </c>
      <c r="H187" s="22">
        <f t="shared" si="32"/>
        <v>8838.8347648318486</v>
      </c>
      <c r="I187" s="20">
        <f t="shared" si="37"/>
        <v>6325.2410148318404</v>
      </c>
      <c r="K187" s="20">
        <f t="shared" si="28"/>
        <v>6325.241014831834</v>
      </c>
    </row>
    <row r="188" spans="1:11" ht="12.75" customHeight="1" x14ac:dyDescent="0.2">
      <c r="A188" s="17">
        <f t="shared" si="33"/>
        <v>12.599999999999971</v>
      </c>
      <c r="B188" s="20">
        <f t="shared" si="29"/>
        <v>23.437393011341161</v>
      </c>
      <c r="C188" s="20">
        <f t="shared" si="34"/>
        <v>77.069258891342685</v>
      </c>
      <c r="D188" s="20">
        <f t="shared" si="35"/>
        <v>70.710678118654755</v>
      </c>
      <c r="E188" s="20">
        <f t="shared" si="36"/>
        <v>30.654048118654799</v>
      </c>
      <c r="F188" s="20">
        <f t="shared" si="30"/>
        <v>-0.32174000000000008</v>
      </c>
      <c r="G188" s="20">
        <f t="shared" si="31"/>
        <v>30.332308118654801</v>
      </c>
      <c r="H188" s="22">
        <f t="shared" si="32"/>
        <v>8909.5454429505025</v>
      </c>
      <c r="I188" s="20">
        <f t="shared" si="37"/>
        <v>6355.5733229504949</v>
      </c>
      <c r="K188" s="20">
        <f t="shared" si="28"/>
        <v>6355.5733229504885</v>
      </c>
    </row>
    <row r="189" spans="1:11" ht="12.75" customHeight="1" x14ac:dyDescent="0.2">
      <c r="A189" s="17">
        <f t="shared" si="33"/>
        <v>12.699999999999971</v>
      </c>
      <c r="B189" s="20">
        <f t="shared" si="29"/>
        <v>23.217571632777911</v>
      </c>
      <c r="C189" s="20">
        <f t="shared" si="34"/>
        <v>76.941854122480123</v>
      </c>
      <c r="D189" s="20">
        <f t="shared" si="35"/>
        <v>70.710678118654755</v>
      </c>
      <c r="E189" s="20">
        <f t="shared" si="36"/>
        <v>30.332308118654801</v>
      </c>
      <c r="F189" s="20">
        <f t="shared" si="30"/>
        <v>-0.32174000000000008</v>
      </c>
      <c r="G189" s="20">
        <f t="shared" si="31"/>
        <v>30.010568118654803</v>
      </c>
      <c r="H189" s="22">
        <f t="shared" si="32"/>
        <v>8980.2561210691565</v>
      </c>
      <c r="I189" s="20">
        <f t="shared" si="37"/>
        <v>6385.58389106915</v>
      </c>
      <c r="K189" s="20">
        <f t="shared" si="28"/>
        <v>6385.5838910691436</v>
      </c>
    </row>
    <row r="190" spans="1:11" ht="12.75" customHeight="1" x14ac:dyDescent="0.2">
      <c r="A190" s="17">
        <f t="shared" si="33"/>
        <v>12.799999999999971</v>
      </c>
      <c r="B190" s="20">
        <f t="shared" si="29"/>
        <v>22.997024319809171</v>
      </c>
      <c r="C190" s="20">
        <f t="shared" si="34"/>
        <v>76.815585650338051</v>
      </c>
      <c r="D190" s="20">
        <f t="shared" si="35"/>
        <v>70.710678118654755</v>
      </c>
      <c r="E190" s="20">
        <f t="shared" si="36"/>
        <v>30.010568118654803</v>
      </c>
      <c r="F190" s="20">
        <f t="shared" si="30"/>
        <v>-0.32174000000000008</v>
      </c>
      <c r="G190" s="20">
        <f t="shared" si="31"/>
        <v>29.688828118654804</v>
      </c>
      <c r="H190" s="22">
        <f t="shared" si="32"/>
        <v>9050.9667991878105</v>
      </c>
      <c r="I190" s="20">
        <f t="shared" si="37"/>
        <v>6415.2727191878048</v>
      </c>
      <c r="K190" s="20">
        <f t="shared" si="28"/>
        <v>6415.2727191877993</v>
      </c>
    </row>
    <row r="191" spans="1:11" ht="12.75" customHeight="1" x14ac:dyDescent="0.2">
      <c r="A191" s="17">
        <f t="shared" si="33"/>
        <v>12.89999999999997</v>
      </c>
      <c r="B191" s="20">
        <f t="shared" si="29"/>
        <v>22.775754038490824</v>
      </c>
      <c r="C191" s="20">
        <f t="shared" si="34"/>
        <v>76.690459087549002</v>
      </c>
      <c r="D191" s="20">
        <f t="shared" si="35"/>
        <v>70.710678118654755</v>
      </c>
      <c r="E191" s="20">
        <f t="shared" si="36"/>
        <v>29.688828118654804</v>
      </c>
      <c r="F191" s="20">
        <f t="shared" si="30"/>
        <v>-0.32174000000000008</v>
      </c>
      <c r="G191" s="20">
        <f t="shared" si="31"/>
        <v>29.367088118654806</v>
      </c>
      <c r="H191" s="22">
        <f t="shared" si="32"/>
        <v>9121.6774773064644</v>
      </c>
      <c r="I191" s="20">
        <f t="shared" si="37"/>
        <v>6444.6398073064593</v>
      </c>
      <c r="K191" s="20">
        <f t="shared" ref="K191:K254" si="38">($H$6*A191)-0.5*$C$6*(A191^2)</f>
        <v>6444.6398073064538</v>
      </c>
    </row>
    <row r="192" spans="1:11" ht="12.75" customHeight="1" x14ac:dyDescent="0.2">
      <c r="A192" s="17">
        <f t="shared" si="33"/>
        <v>12.99999999999997</v>
      </c>
      <c r="B192" s="20">
        <f t="shared" ref="B192:B255" si="39">DEGREES(ATAN(E192/D192))</f>
        <v>22.55376386061365</v>
      </c>
      <c r="C192" s="20">
        <f t="shared" si="34"/>
        <v>76.56648003251054</v>
      </c>
      <c r="D192" s="20">
        <f t="shared" si="35"/>
        <v>70.710678118654755</v>
      </c>
      <c r="E192" s="20">
        <f t="shared" si="36"/>
        <v>29.367088118654806</v>
      </c>
      <c r="F192" s="20">
        <f t="shared" ref="F192:F255" si="40">-$C$6*(0.1^2)</f>
        <v>-0.32174000000000008</v>
      </c>
      <c r="G192" s="20">
        <f t="shared" ref="G192:G255" si="41">E192+F192</f>
        <v>29.045348118654807</v>
      </c>
      <c r="H192" s="22">
        <f t="shared" ref="H192:H255" si="42">IF(I191=0,0,IF(I191+G192&gt;0,H191+D192,H191+D192*I191/-G192))</f>
        <v>9192.3881554251184</v>
      </c>
      <c r="I192" s="20">
        <f t="shared" si="37"/>
        <v>6473.6851554251143</v>
      </c>
      <c r="K192" s="20">
        <f t="shared" si="38"/>
        <v>6473.685155425108</v>
      </c>
    </row>
    <row r="193" spans="1:11" ht="12.75" customHeight="1" x14ac:dyDescent="0.2">
      <c r="A193" s="17">
        <f t="shared" ref="A193:A256" si="43">A192+0.1</f>
        <v>13.099999999999969</v>
      </c>
      <c r="B193" s="20">
        <f t="shared" si="39"/>
        <v>22.331056964439263</v>
      </c>
      <c r="C193" s="20">
        <f t="shared" ref="C193:C256" si="44">SQRT(D193^2+E193^2)</f>
        <v>76.44365406843032</v>
      </c>
      <c r="D193" s="20">
        <f t="shared" ref="D193:D256" si="45">D192</f>
        <v>70.710678118654755</v>
      </c>
      <c r="E193" s="20">
        <f t="shared" ref="E193:E256" si="46">E192+F192</f>
        <v>29.045348118654807</v>
      </c>
      <c r="F193" s="20">
        <f t="shared" si="40"/>
        <v>-0.32174000000000008</v>
      </c>
      <c r="G193" s="20">
        <f t="shared" si="41"/>
        <v>28.723608118654809</v>
      </c>
      <c r="H193" s="22">
        <f t="shared" si="42"/>
        <v>9263.0988335437723</v>
      </c>
      <c r="I193" s="20">
        <f t="shared" ref="I193:I256" si="47">G193+I192</f>
        <v>6502.4087635437691</v>
      </c>
      <c r="K193" s="20">
        <f t="shared" si="38"/>
        <v>6502.4087635437636</v>
      </c>
    </row>
    <row r="194" spans="1:11" ht="12.75" customHeight="1" x14ac:dyDescent="0.2">
      <c r="A194" s="17">
        <f t="shared" si="43"/>
        <v>13.199999999999969</v>
      </c>
      <c r="B194" s="20">
        <f t="shared" si="39"/>
        <v>22.107636635410433</v>
      </c>
      <c r="C194" s="20">
        <f t="shared" si="44"/>
        <v>76.321986762361291</v>
      </c>
      <c r="D194" s="20">
        <f t="shared" si="45"/>
        <v>70.710678118654755</v>
      </c>
      <c r="E194" s="20">
        <f t="shared" si="46"/>
        <v>28.723608118654809</v>
      </c>
      <c r="F194" s="20">
        <f t="shared" si="40"/>
        <v>-0.32174000000000008</v>
      </c>
      <c r="G194" s="20">
        <f t="shared" si="41"/>
        <v>28.401868118654811</v>
      </c>
      <c r="H194" s="22">
        <f t="shared" si="42"/>
        <v>9333.8095116624263</v>
      </c>
      <c r="I194" s="20">
        <f t="shared" si="47"/>
        <v>6530.8106316624235</v>
      </c>
      <c r="K194" s="20">
        <f t="shared" si="38"/>
        <v>6530.810631662418</v>
      </c>
    </row>
    <row r="195" spans="1:11" ht="12.75" customHeight="1" x14ac:dyDescent="0.2">
      <c r="A195" s="17">
        <f t="shared" si="43"/>
        <v>13.299999999999969</v>
      </c>
      <c r="B195" s="20">
        <f t="shared" si="39"/>
        <v>21.883506266834715</v>
      </c>
      <c r="C195" s="20">
        <f t="shared" si="44"/>
        <v>76.201483664227041</v>
      </c>
      <c r="D195" s="20">
        <f t="shared" si="45"/>
        <v>70.710678118654755</v>
      </c>
      <c r="E195" s="20">
        <f t="shared" si="46"/>
        <v>28.401868118654811</v>
      </c>
      <c r="F195" s="20">
        <f t="shared" si="40"/>
        <v>-0.32174000000000008</v>
      </c>
      <c r="G195" s="20">
        <f t="shared" si="41"/>
        <v>28.080128118654812</v>
      </c>
      <c r="H195" s="22">
        <f t="shared" si="42"/>
        <v>9404.5201897810803</v>
      </c>
      <c r="I195" s="20">
        <f t="shared" si="47"/>
        <v>6558.8907597810785</v>
      </c>
      <c r="K195" s="20">
        <f t="shared" si="38"/>
        <v>6558.8907597810721</v>
      </c>
    </row>
    <row r="196" spans="1:11" ht="12.75" customHeight="1" x14ac:dyDescent="0.2">
      <c r="A196" s="17">
        <f t="shared" si="43"/>
        <v>13.399999999999968</v>
      </c>
      <c r="B196" s="20">
        <f t="shared" si="39"/>
        <v>21.6586693605406</v>
      </c>
      <c r="C196" s="20">
        <f t="shared" si="44"/>
        <v>76.082150305837629</v>
      </c>
      <c r="D196" s="20">
        <f t="shared" si="45"/>
        <v>70.710678118654755</v>
      </c>
      <c r="E196" s="20">
        <f t="shared" si="46"/>
        <v>28.080128118654812</v>
      </c>
      <c r="F196" s="20">
        <f t="shared" si="40"/>
        <v>-0.32174000000000008</v>
      </c>
      <c r="G196" s="20">
        <f t="shared" si="41"/>
        <v>27.758388118654814</v>
      </c>
      <c r="H196" s="22">
        <f t="shared" si="42"/>
        <v>9475.2308678997342</v>
      </c>
      <c r="I196" s="20">
        <f t="shared" si="47"/>
        <v>6586.6491478997332</v>
      </c>
      <c r="K196" s="20">
        <f t="shared" si="38"/>
        <v>6586.6491478997259</v>
      </c>
    </row>
    <row r="197" spans="1:11" ht="12.75" customHeight="1" x14ac:dyDescent="0.2">
      <c r="A197" s="17">
        <f t="shared" si="43"/>
        <v>13.499999999999968</v>
      </c>
      <c r="B197" s="20">
        <f t="shared" si="39"/>
        <v>21.433129527505308</v>
      </c>
      <c r="C197" s="20">
        <f t="shared" si="44"/>
        <v>75.963992199896111</v>
      </c>
      <c r="D197" s="20">
        <f t="shared" si="45"/>
        <v>70.710678118654755</v>
      </c>
      <c r="E197" s="20">
        <f t="shared" si="46"/>
        <v>27.758388118654814</v>
      </c>
      <c r="F197" s="20">
        <f t="shared" si="40"/>
        <v>-0.32174000000000008</v>
      </c>
      <c r="G197" s="20">
        <f t="shared" si="41"/>
        <v>27.436648118654816</v>
      </c>
      <c r="H197" s="22">
        <f t="shared" si="42"/>
        <v>9545.9415460183882</v>
      </c>
      <c r="I197" s="20">
        <f t="shared" si="47"/>
        <v>6614.0857960183876</v>
      </c>
      <c r="K197" s="20">
        <f t="shared" si="38"/>
        <v>6614.0857960183821</v>
      </c>
    </row>
    <row r="198" spans="1:11" ht="12.75" customHeight="1" x14ac:dyDescent="0.2">
      <c r="A198" s="17">
        <f t="shared" si="43"/>
        <v>13.599999999999968</v>
      </c>
      <c r="B198" s="20">
        <f t="shared" si="39"/>
        <v>21.206890488453272</v>
      </c>
      <c r="C198" s="20">
        <f t="shared" si="44"/>
        <v>75.847014838996031</v>
      </c>
      <c r="D198" s="20">
        <f t="shared" si="45"/>
        <v>70.710678118654755</v>
      </c>
      <c r="E198" s="20">
        <f t="shared" si="46"/>
        <v>27.436648118654816</v>
      </c>
      <c r="F198" s="20">
        <f t="shared" si="40"/>
        <v>-0.32174000000000008</v>
      </c>
      <c r="G198" s="20">
        <f t="shared" si="41"/>
        <v>27.114908118654817</v>
      </c>
      <c r="H198" s="22">
        <f t="shared" si="42"/>
        <v>9616.6522241370421</v>
      </c>
      <c r="I198" s="20">
        <f t="shared" si="47"/>
        <v>6641.2007041370425</v>
      </c>
      <c r="K198" s="20">
        <f t="shared" si="38"/>
        <v>6641.2007041370362</v>
      </c>
    </row>
    <row r="199" spans="1:11" ht="12.75" customHeight="1" x14ac:dyDescent="0.2">
      <c r="A199" s="17">
        <f t="shared" si="43"/>
        <v>13.699999999999967</v>
      </c>
      <c r="B199" s="20">
        <f t="shared" si="39"/>
        <v>20.979956074424514</v>
      </c>
      <c r="C199" s="20">
        <f t="shared" si="44"/>
        <v>75.731223694610222</v>
      </c>
      <c r="D199" s="20">
        <f t="shared" si="45"/>
        <v>70.710678118654755</v>
      </c>
      <c r="E199" s="20">
        <f t="shared" si="46"/>
        <v>27.114908118654817</v>
      </c>
      <c r="F199" s="20">
        <f t="shared" si="40"/>
        <v>-0.32174000000000008</v>
      </c>
      <c r="G199" s="20">
        <f t="shared" si="41"/>
        <v>26.793168118654819</v>
      </c>
      <c r="H199" s="22">
        <f t="shared" si="42"/>
        <v>9687.3629022556961</v>
      </c>
      <c r="I199" s="20">
        <f t="shared" si="47"/>
        <v>6667.9938722556972</v>
      </c>
      <c r="K199" s="20">
        <f t="shared" si="38"/>
        <v>6667.9938722556908</v>
      </c>
    </row>
    <row r="200" spans="1:11" ht="12.75" customHeight="1" x14ac:dyDescent="0.2">
      <c r="A200" s="17">
        <f t="shared" si="43"/>
        <v>13.799999999999967</v>
      </c>
      <c r="B200" s="20">
        <f t="shared" si="39"/>
        <v>20.752330227312015</v>
      </c>
      <c r="C200" s="20">
        <f t="shared" si="44"/>
        <v>75.616624216071045</v>
      </c>
      <c r="D200" s="20">
        <f t="shared" si="45"/>
        <v>70.710678118654755</v>
      </c>
      <c r="E200" s="20">
        <f t="shared" si="46"/>
        <v>26.793168118654819</v>
      </c>
      <c r="F200" s="20">
        <f t="shared" si="40"/>
        <v>-0.32174000000000008</v>
      </c>
      <c r="G200" s="20">
        <f t="shared" si="41"/>
        <v>26.471428118654821</v>
      </c>
      <c r="H200" s="22">
        <f t="shared" si="42"/>
        <v>9758.0735803743501</v>
      </c>
      <c r="I200" s="20">
        <f t="shared" si="47"/>
        <v>6694.4653003743524</v>
      </c>
      <c r="K200" s="20">
        <f t="shared" si="38"/>
        <v>6694.465300374346</v>
      </c>
    </row>
    <row r="201" spans="1:11" ht="12.75" customHeight="1" x14ac:dyDescent="0.2">
      <c r="A201" s="17">
        <f t="shared" si="43"/>
        <v>13.899999999999967</v>
      </c>
      <c r="B201" s="20">
        <f t="shared" si="39"/>
        <v>20.524017000367138</v>
      </c>
      <c r="C201" s="20">
        <f t="shared" si="44"/>
        <v>75.503221829542539</v>
      </c>
      <c r="D201" s="20">
        <f t="shared" si="45"/>
        <v>70.710678118654755</v>
      </c>
      <c r="E201" s="20">
        <f t="shared" si="46"/>
        <v>26.471428118654821</v>
      </c>
      <c r="F201" s="20">
        <f t="shared" si="40"/>
        <v>-0.32174000000000008</v>
      </c>
      <c r="G201" s="20">
        <f t="shared" si="41"/>
        <v>26.149688118654822</v>
      </c>
      <c r="H201" s="22">
        <f t="shared" si="42"/>
        <v>9828.784258493004</v>
      </c>
      <c r="I201" s="20">
        <f t="shared" si="47"/>
        <v>6720.6149884930073</v>
      </c>
      <c r="K201" s="20">
        <f t="shared" si="38"/>
        <v>6720.614988493001</v>
      </c>
    </row>
    <row r="202" spans="1:11" ht="12.75" customHeight="1" x14ac:dyDescent="0.2">
      <c r="A202" s="17">
        <f t="shared" si="43"/>
        <v>13.999999999999966</v>
      </c>
      <c r="B202" s="20">
        <f t="shared" si="39"/>
        <v>20.295020558672334</v>
      </c>
      <c r="C202" s="20">
        <f t="shared" si="44"/>
        <v>75.391021936984757</v>
      </c>
      <c r="D202" s="20">
        <f t="shared" si="45"/>
        <v>70.710678118654755</v>
      </c>
      <c r="E202" s="20">
        <f t="shared" si="46"/>
        <v>26.149688118654822</v>
      </c>
      <c r="F202" s="20">
        <f t="shared" si="40"/>
        <v>-0.32174000000000008</v>
      </c>
      <c r="G202" s="20">
        <f t="shared" si="41"/>
        <v>25.827948118654824</v>
      </c>
      <c r="H202" s="22">
        <f t="shared" si="42"/>
        <v>9899.494936611658</v>
      </c>
      <c r="I202" s="20">
        <f t="shared" si="47"/>
        <v>6746.4429366116619</v>
      </c>
      <c r="K202" s="20">
        <f t="shared" si="38"/>
        <v>6746.4429366116547</v>
      </c>
    </row>
    <row r="203" spans="1:11" ht="12.75" customHeight="1" x14ac:dyDescent="0.2">
      <c r="A203" s="17">
        <f t="shared" si="43"/>
        <v>14.099999999999966</v>
      </c>
      <c r="B203" s="20">
        <f t="shared" si="39"/>
        <v>20.065345179580262</v>
      </c>
      <c r="C203" s="20">
        <f t="shared" si="44"/>
        <v>75.280029915110461</v>
      </c>
      <c r="D203" s="20">
        <f t="shared" si="45"/>
        <v>70.710678118654755</v>
      </c>
      <c r="E203" s="20">
        <f t="shared" si="46"/>
        <v>25.827948118654824</v>
      </c>
      <c r="F203" s="20">
        <f t="shared" si="40"/>
        <v>-0.32174000000000008</v>
      </c>
      <c r="G203" s="20">
        <f t="shared" si="41"/>
        <v>25.506208118654826</v>
      </c>
      <c r="H203" s="22">
        <f t="shared" si="42"/>
        <v>9970.2056147303119</v>
      </c>
      <c r="I203" s="20">
        <f t="shared" si="47"/>
        <v>6771.9491447303171</v>
      </c>
      <c r="K203" s="20">
        <f t="shared" si="38"/>
        <v>6771.9491447303117</v>
      </c>
    </row>
    <row r="204" spans="1:11" ht="12.75" customHeight="1" x14ac:dyDescent="0.2">
      <c r="A204" s="17">
        <f t="shared" si="43"/>
        <v>14.199999999999966</v>
      </c>
      <c r="B204" s="20">
        <f t="shared" si="39"/>
        <v>19.83499525311839</v>
      </c>
      <c r="C204" s="20">
        <f t="shared" si="44"/>
        <v>75.170251114334675</v>
      </c>
      <c r="D204" s="20">
        <f t="shared" si="45"/>
        <v>70.710678118654755</v>
      </c>
      <c r="E204" s="20">
        <f t="shared" si="46"/>
        <v>25.506208118654826</v>
      </c>
      <c r="F204" s="20">
        <f t="shared" si="40"/>
        <v>-0.32174000000000008</v>
      </c>
      <c r="G204" s="20">
        <f t="shared" si="41"/>
        <v>25.184468118654827</v>
      </c>
      <c r="H204" s="22">
        <f t="shared" si="42"/>
        <v>10040.916292848966</v>
      </c>
      <c r="I204" s="20">
        <f t="shared" si="47"/>
        <v>6797.133612848972</v>
      </c>
      <c r="K204" s="20">
        <f t="shared" si="38"/>
        <v>6797.1336128489656</v>
      </c>
    </row>
    <row r="205" spans="1:11" ht="12.75" customHeight="1" x14ac:dyDescent="0.2">
      <c r="A205" s="17">
        <f t="shared" si="43"/>
        <v>14.299999999999965</v>
      </c>
      <c r="B205" s="20">
        <f t="shared" si="39"/>
        <v>19.603975282358284</v>
      </c>
      <c r="C205" s="20">
        <f t="shared" si="44"/>
        <v>75.061690857717437</v>
      </c>
      <c r="D205" s="20">
        <f t="shared" si="45"/>
        <v>70.710678118654755</v>
      </c>
      <c r="E205" s="20">
        <f t="shared" si="46"/>
        <v>25.184468118654827</v>
      </c>
      <c r="F205" s="20">
        <f t="shared" si="40"/>
        <v>-0.32174000000000008</v>
      </c>
      <c r="G205" s="20">
        <f t="shared" si="41"/>
        <v>24.862728118654829</v>
      </c>
      <c r="H205" s="22">
        <f t="shared" si="42"/>
        <v>10111.62697096762</v>
      </c>
      <c r="I205" s="20">
        <f t="shared" si="47"/>
        <v>6821.9963409676266</v>
      </c>
      <c r="K205" s="20">
        <f t="shared" si="38"/>
        <v>6821.9963409676193</v>
      </c>
    </row>
    <row r="206" spans="1:11" ht="12.75" customHeight="1" x14ac:dyDescent="0.2">
      <c r="A206" s="17">
        <f t="shared" si="43"/>
        <v>14.399999999999965</v>
      </c>
      <c r="B206" s="20">
        <f t="shared" si="39"/>
        <v>19.372289883748824</v>
      </c>
      <c r="C206" s="20">
        <f t="shared" si="44"/>
        <v>74.954354439899959</v>
      </c>
      <c r="D206" s="20">
        <f t="shared" si="45"/>
        <v>70.710678118654755</v>
      </c>
      <c r="E206" s="20">
        <f t="shared" si="46"/>
        <v>24.862728118654829</v>
      </c>
      <c r="F206" s="20">
        <f t="shared" si="40"/>
        <v>-0.32174000000000008</v>
      </c>
      <c r="G206" s="20">
        <f t="shared" si="41"/>
        <v>24.54098811865483</v>
      </c>
      <c r="H206" s="22">
        <f t="shared" si="42"/>
        <v>10182.337649086274</v>
      </c>
      <c r="I206" s="20">
        <f t="shared" si="47"/>
        <v>6846.5373290862817</v>
      </c>
      <c r="K206" s="20">
        <f t="shared" si="38"/>
        <v>6846.5373290862735</v>
      </c>
    </row>
    <row r="207" spans="1:11" ht="12.75" customHeight="1" x14ac:dyDescent="0.2">
      <c r="A207" s="17">
        <f t="shared" si="43"/>
        <v>14.499999999999964</v>
      </c>
      <c r="B207" s="20">
        <f t="shared" si="39"/>
        <v>19.139943787412385</v>
      </c>
      <c r="C207" s="20">
        <f t="shared" si="44"/>
        <v>74.848247126034678</v>
      </c>
      <c r="D207" s="20">
        <f t="shared" si="45"/>
        <v>70.710678118654755</v>
      </c>
      <c r="E207" s="20">
        <f t="shared" si="46"/>
        <v>24.54098811865483</v>
      </c>
      <c r="F207" s="20">
        <f t="shared" si="40"/>
        <v>-0.32174000000000008</v>
      </c>
      <c r="G207" s="20">
        <f t="shared" si="41"/>
        <v>24.219248118654832</v>
      </c>
      <c r="H207" s="22">
        <f t="shared" si="42"/>
        <v>10253.048327204928</v>
      </c>
      <c r="I207" s="20">
        <f t="shared" si="47"/>
        <v>6870.7565772049365</v>
      </c>
      <c r="K207" s="20">
        <f t="shared" si="38"/>
        <v>6870.7565772049293</v>
      </c>
    </row>
    <row r="208" spans="1:11" ht="12.75" customHeight="1" x14ac:dyDescent="0.2">
      <c r="A208" s="17">
        <f t="shared" si="43"/>
        <v>14.599999999999964</v>
      </c>
      <c r="B208" s="20">
        <f t="shared" si="39"/>
        <v>18.906941837403245</v>
      </c>
      <c r="C208" s="20">
        <f t="shared" si="44"/>
        <v>74.743374150709613</v>
      </c>
      <c r="D208" s="20">
        <f t="shared" si="45"/>
        <v>70.710678118654755</v>
      </c>
      <c r="E208" s="20">
        <f t="shared" si="46"/>
        <v>24.219248118654832</v>
      </c>
      <c r="F208" s="20">
        <f t="shared" si="40"/>
        <v>-0.32174000000000008</v>
      </c>
      <c r="G208" s="20">
        <f t="shared" si="41"/>
        <v>23.897508118654834</v>
      </c>
      <c r="H208" s="22">
        <f t="shared" si="42"/>
        <v>10323.759005323582</v>
      </c>
      <c r="I208" s="20">
        <f t="shared" si="47"/>
        <v>6894.6540853235911</v>
      </c>
      <c r="K208" s="20">
        <f t="shared" si="38"/>
        <v>6894.6540853235838</v>
      </c>
    </row>
    <row r="209" spans="1:11" ht="12.75" customHeight="1" x14ac:dyDescent="0.2">
      <c r="A209" s="17">
        <f t="shared" si="43"/>
        <v>14.699999999999964</v>
      </c>
      <c r="B209" s="20">
        <f t="shared" si="39"/>
        <v>18.673288991927475</v>
      </c>
      <c r="C209" s="20">
        <f t="shared" si="44"/>
        <v>74.639740716867266</v>
      </c>
      <c r="D209" s="20">
        <f t="shared" si="45"/>
        <v>70.710678118654755</v>
      </c>
      <c r="E209" s="20">
        <f t="shared" si="46"/>
        <v>23.897508118654834</v>
      </c>
      <c r="F209" s="20">
        <f t="shared" si="40"/>
        <v>-0.32174000000000008</v>
      </c>
      <c r="G209" s="20">
        <f t="shared" si="41"/>
        <v>23.575768118654835</v>
      </c>
      <c r="H209" s="22">
        <f t="shared" si="42"/>
        <v>10394.469683442236</v>
      </c>
      <c r="I209" s="20">
        <f t="shared" si="47"/>
        <v>6918.2298534422462</v>
      </c>
      <c r="K209" s="20">
        <f t="shared" si="38"/>
        <v>6918.2298534422389</v>
      </c>
    </row>
    <row r="210" spans="1:11" ht="12.75" customHeight="1" x14ac:dyDescent="0.2">
      <c r="A210" s="17">
        <f t="shared" si="43"/>
        <v>14.799999999999963</v>
      </c>
      <c r="B210" s="20">
        <f t="shared" si="39"/>
        <v>18.438990323523395</v>
      </c>
      <c r="C210" s="20">
        <f t="shared" si="44"/>
        <v>74.537351994718605</v>
      </c>
      <c r="D210" s="20">
        <f t="shared" si="45"/>
        <v>70.710678118654755</v>
      </c>
      <c r="E210" s="20">
        <f t="shared" si="46"/>
        <v>23.575768118654835</v>
      </c>
      <c r="F210" s="20">
        <f t="shared" si="40"/>
        <v>-0.32174000000000008</v>
      </c>
      <c r="G210" s="20">
        <f t="shared" si="41"/>
        <v>23.254028118654837</v>
      </c>
      <c r="H210" s="22">
        <f t="shared" si="42"/>
        <v>10465.18036156089</v>
      </c>
      <c r="I210" s="20">
        <f t="shared" si="47"/>
        <v>6941.483881560901</v>
      </c>
      <c r="K210" s="20">
        <f t="shared" si="38"/>
        <v>6941.4838815608946</v>
      </c>
    </row>
    <row r="211" spans="1:11" ht="12.75" customHeight="1" x14ac:dyDescent="0.2">
      <c r="A211" s="17">
        <f t="shared" si="43"/>
        <v>14.899999999999963</v>
      </c>
      <c r="B211" s="20">
        <f t="shared" si="39"/>
        <v>18.204051019201966</v>
      </c>
      <c r="C211" s="20">
        <f t="shared" si="44"/>
        <v>74.43621312065244</v>
      </c>
      <c r="D211" s="20">
        <f t="shared" si="45"/>
        <v>70.710678118654755</v>
      </c>
      <c r="E211" s="20">
        <f t="shared" si="46"/>
        <v>23.254028118654837</v>
      </c>
      <c r="F211" s="20">
        <f t="shared" si="40"/>
        <v>-0.32174000000000008</v>
      </c>
      <c r="G211" s="20">
        <f t="shared" si="41"/>
        <v>22.932288118654839</v>
      </c>
      <c r="H211" s="22">
        <f t="shared" si="42"/>
        <v>10535.891039679544</v>
      </c>
      <c r="I211" s="20">
        <f t="shared" si="47"/>
        <v>6964.4161696795554</v>
      </c>
      <c r="K211" s="20">
        <f t="shared" si="38"/>
        <v>6964.4161696795491</v>
      </c>
    </row>
    <row r="212" spans="1:11" ht="12.75" customHeight="1" x14ac:dyDescent="0.2">
      <c r="A212" s="17">
        <f t="shared" si="43"/>
        <v>14.999999999999963</v>
      </c>
      <c r="B212" s="20">
        <f t="shared" si="39"/>
        <v>17.968476380546264</v>
      </c>
      <c r="C212" s="20">
        <f t="shared" si="44"/>
        <v>74.336329196140682</v>
      </c>
      <c r="D212" s="20">
        <f t="shared" si="45"/>
        <v>70.710678118654755</v>
      </c>
      <c r="E212" s="20">
        <f t="shared" si="46"/>
        <v>22.932288118654839</v>
      </c>
      <c r="F212" s="20">
        <f t="shared" si="40"/>
        <v>-0.32174000000000008</v>
      </c>
      <c r="G212" s="20">
        <f t="shared" si="41"/>
        <v>22.61054811865484</v>
      </c>
      <c r="H212" s="22">
        <f t="shared" si="42"/>
        <v>10606.601717798198</v>
      </c>
      <c r="I212" s="20">
        <f t="shared" si="47"/>
        <v>6987.0267177982105</v>
      </c>
      <c r="K212" s="20">
        <f t="shared" si="38"/>
        <v>6987.0267177982023</v>
      </c>
    </row>
    <row r="213" spans="1:11" ht="12.75" customHeight="1" x14ac:dyDescent="0.2">
      <c r="A213" s="17">
        <f t="shared" si="43"/>
        <v>15.099999999999962</v>
      </c>
      <c r="B213" s="20">
        <f t="shared" si="39"/>
        <v>17.732271823769352</v>
      </c>
      <c r="C213" s="20">
        <f t="shared" si="44"/>
        <v>74.237705286639937</v>
      </c>
      <c r="D213" s="20">
        <f t="shared" si="45"/>
        <v>70.710678118654755</v>
      </c>
      <c r="E213" s="20">
        <f t="shared" si="46"/>
        <v>22.61054811865484</v>
      </c>
      <c r="F213" s="20">
        <f t="shared" si="40"/>
        <v>-0.32174000000000008</v>
      </c>
      <c r="G213" s="20">
        <f t="shared" si="41"/>
        <v>22.288808118654842</v>
      </c>
      <c r="H213" s="22">
        <f t="shared" si="42"/>
        <v>10677.312395916852</v>
      </c>
      <c r="I213" s="20">
        <f t="shared" si="47"/>
        <v>7009.3155259168652</v>
      </c>
      <c r="K213" s="20">
        <f t="shared" si="38"/>
        <v>7009.315525916858</v>
      </c>
    </row>
    <row r="214" spans="1:11" ht="12.75" customHeight="1" x14ac:dyDescent="0.2">
      <c r="A214" s="17">
        <f t="shared" si="43"/>
        <v>15.199999999999962</v>
      </c>
      <c r="B214" s="20">
        <f t="shared" si="39"/>
        <v>17.495442879729811</v>
      </c>
      <c r="C214" s="20">
        <f t="shared" si="44"/>
        <v>74.140346420489664</v>
      </c>
      <c r="D214" s="20">
        <f t="shared" si="45"/>
        <v>70.710678118654755</v>
      </c>
      <c r="E214" s="20">
        <f t="shared" si="46"/>
        <v>22.288808118654842</v>
      </c>
      <c r="F214" s="20">
        <f t="shared" si="40"/>
        <v>-0.32174000000000008</v>
      </c>
      <c r="G214" s="20">
        <f t="shared" si="41"/>
        <v>21.967068118654844</v>
      </c>
      <c r="H214" s="22">
        <f t="shared" si="42"/>
        <v>10748.023074035505</v>
      </c>
      <c r="I214" s="20">
        <f t="shared" si="47"/>
        <v>7031.2825940355197</v>
      </c>
      <c r="K214" s="20">
        <f t="shared" si="38"/>
        <v>7031.2825940355124</v>
      </c>
    </row>
    <row r="215" spans="1:11" ht="12.75" customHeight="1" x14ac:dyDescent="0.2">
      <c r="A215" s="17">
        <f t="shared" si="43"/>
        <v>15.299999999999962</v>
      </c>
      <c r="B215" s="20">
        <f t="shared" si="39"/>
        <v>17.257995193904275</v>
      </c>
      <c r="C215" s="20">
        <f t="shared" si="44"/>
        <v>74.044257587807721</v>
      </c>
      <c r="D215" s="20">
        <f t="shared" si="45"/>
        <v>70.710678118654755</v>
      </c>
      <c r="E215" s="20">
        <f t="shared" si="46"/>
        <v>21.967068118654844</v>
      </c>
      <c r="F215" s="20">
        <f t="shared" si="40"/>
        <v>-0.32174000000000008</v>
      </c>
      <c r="G215" s="20">
        <f t="shared" si="41"/>
        <v>21.645328118654845</v>
      </c>
      <c r="H215" s="22">
        <f t="shared" si="42"/>
        <v>10818.733752154159</v>
      </c>
      <c r="I215" s="20">
        <f t="shared" si="47"/>
        <v>7052.9279221541747</v>
      </c>
      <c r="K215" s="20">
        <f t="shared" si="38"/>
        <v>7052.9279221541674</v>
      </c>
    </row>
    <row r="216" spans="1:11" ht="12.75" customHeight="1" x14ac:dyDescent="0.2">
      <c r="A216" s="17">
        <f t="shared" si="43"/>
        <v>15.399999999999961</v>
      </c>
      <c r="B216" s="20">
        <f t="shared" si="39"/>
        <v>17.019934526316206</v>
      </c>
      <c r="C216" s="20">
        <f t="shared" si="44"/>
        <v>73.949443739383398</v>
      </c>
      <c r="D216" s="20">
        <f t="shared" si="45"/>
        <v>70.710678118654755</v>
      </c>
      <c r="E216" s="20">
        <f t="shared" si="46"/>
        <v>21.645328118654845</v>
      </c>
      <c r="F216" s="20">
        <f t="shared" si="40"/>
        <v>-0.32174000000000008</v>
      </c>
      <c r="G216" s="20">
        <f t="shared" si="41"/>
        <v>21.323588118654847</v>
      </c>
      <c r="H216" s="22">
        <f t="shared" si="42"/>
        <v>10889.444430272813</v>
      </c>
      <c r="I216" s="20">
        <f t="shared" si="47"/>
        <v>7074.2515102728294</v>
      </c>
      <c r="K216" s="20">
        <f t="shared" si="38"/>
        <v>7074.2515102728212</v>
      </c>
    </row>
    <row r="217" spans="1:11" ht="12.75" customHeight="1" x14ac:dyDescent="0.2">
      <c r="A217" s="17">
        <f t="shared" si="43"/>
        <v>15.499999999999961</v>
      </c>
      <c r="B217" s="20">
        <f t="shared" si="39"/>
        <v>16.781266751420389</v>
      </c>
      <c r="C217" s="20">
        <f t="shared" si="44"/>
        <v>73.855909785568542</v>
      </c>
      <c r="D217" s="20">
        <f t="shared" si="45"/>
        <v>70.710678118654755</v>
      </c>
      <c r="E217" s="20">
        <f t="shared" si="46"/>
        <v>21.323588118654847</v>
      </c>
      <c r="F217" s="20">
        <f t="shared" si="40"/>
        <v>-0.32174000000000008</v>
      </c>
      <c r="G217" s="20">
        <f t="shared" si="41"/>
        <v>21.001848118654848</v>
      </c>
      <c r="H217" s="22">
        <f t="shared" si="42"/>
        <v>10960.155108391467</v>
      </c>
      <c r="I217" s="20">
        <f t="shared" si="47"/>
        <v>7095.2533583914847</v>
      </c>
      <c r="K217" s="20">
        <f t="shared" si="38"/>
        <v>7095.2533583914774</v>
      </c>
    </row>
    <row r="218" spans="1:11" ht="12.75" customHeight="1" x14ac:dyDescent="0.2">
      <c r="A218" s="17">
        <f t="shared" si="43"/>
        <v>15.599999999999961</v>
      </c>
      <c r="B218" s="20">
        <f t="shared" si="39"/>
        <v>16.541997857942359</v>
      </c>
      <c r="C218" s="20">
        <f t="shared" si="44"/>
        <v>73.763660595167366</v>
      </c>
      <c r="D218" s="20">
        <f t="shared" si="45"/>
        <v>70.710678118654755</v>
      </c>
      <c r="E218" s="20">
        <f t="shared" si="46"/>
        <v>21.001848118654848</v>
      </c>
      <c r="F218" s="20">
        <f t="shared" si="40"/>
        <v>-0.32174000000000008</v>
      </c>
      <c r="G218" s="20">
        <f t="shared" si="41"/>
        <v>20.68010811865485</v>
      </c>
      <c r="H218" s="22">
        <f t="shared" si="42"/>
        <v>11030.865786510121</v>
      </c>
      <c r="I218" s="20">
        <f t="shared" si="47"/>
        <v>7115.9334665101396</v>
      </c>
      <c r="K218" s="20">
        <f t="shared" si="38"/>
        <v>7115.9334665101323</v>
      </c>
    </row>
    <row r="219" spans="1:11" ht="12.75" customHeight="1" x14ac:dyDescent="0.2">
      <c r="A219" s="17">
        <f t="shared" si="43"/>
        <v>15.69999999999996</v>
      </c>
      <c r="B219" s="20">
        <f t="shared" si="39"/>
        <v>16.30213394867231</v>
      </c>
      <c r="C219" s="20">
        <f t="shared" si="44"/>
        <v>73.672700994325254</v>
      </c>
      <c r="D219" s="20">
        <f t="shared" si="45"/>
        <v>70.710678118654755</v>
      </c>
      <c r="E219" s="20">
        <f t="shared" si="46"/>
        <v>20.68010811865485</v>
      </c>
      <c r="F219" s="20">
        <f t="shared" si="40"/>
        <v>-0.32174000000000008</v>
      </c>
      <c r="G219" s="20">
        <f t="shared" si="41"/>
        <v>20.358368118654852</v>
      </c>
      <c r="H219" s="22">
        <f t="shared" si="42"/>
        <v>11101.576464628775</v>
      </c>
      <c r="I219" s="20">
        <f t="shared" si="47"/>
        <v>7136.2918346287943</v>
      </c>
      <c r="K219" s="20">
        <f t="shared" si="38"/>
        <v>7136.2918346287861</v>
      </c>
    </row>
    <row r="220" spans="1:11" ht="12.75" customHeight="1" x14ac:dyDescent="0.2">
      <c r="A220" s="17">
        <f t="shared" si="43"/>
        <v>15.79999999999996</v>
      </c>
      <c r="B220" s="20">
        <f t="shared" si="39"/>
        <v>16.061681240212796</v>
      </c>
      <c r="C220" s="20">
        <f t="shared" si="44"/>
        <v>73.583035765417165</v>
      </c>
      <c r="D220" s="20">
        <f t="shared" si="45"/>
        <v>70.710678118654755</v>
      </c>
      <c r="E220" s="20">
        <f t="shared" si="46"/>
        <v>20.358368118654852</v>
      </c>
      <c r="F220" s="20">
        <f t="shared" si="40"/>
        <v>-0.32174000000000008</v>
      </c>
      <c r="G220" s="20">
        <f t="shared" si="41"/>
        <v>20.036628118654853</v>
      </c>
      <c r="H220" s="22">
        <f t="shared" si="42"/>
        <v>11172.287142747429</v>
      </c>
      <c r="I220" s="20">
        <f t="shared" si="47"/>
        <v>7156.3284627474495</v>
      </c>
      <c r="K220" s="20">
        <f t="shared" si="38"/>
        <v>7156.3284627474422</v>
      </c>
    </row>
    <row r="221" spans="1:11" ht="12.75" customHeight="1" x14ac:dyDescent="0.2">
      <c r="A221" s="17">
        <f t="shared" si="43"/>
        <v>15.899999999999959</v>
      </c>
      <c r="B221" s="20">
        <f t="shared" si="39"/>
        <v>15.820646062679693</v>
      </c>
      <c r="C221" s="20">
        <f t="shared" si="44"/>
        <v>73.494669645936028</v>
      </c>
      <c r="D221" s="20">
        <f t="shared" si="45"/>
        <v>70.710678118654755</v>
      </c>
      <c r="E221" s="20">
        <f t="shared" si="46"/>
        <v>20.036628118654853</v>
      </c>
      <c r="F221" s="20">
        <f t="shared" si="40"/>
        <v>-0.32174000000000008</v>
      </c>
      <c r="G221" s="20">
        <f t="shared" si="41"/>
        <v>19.714888118654855</v>
      </c>
      <c r="H221" s="22">
        <f t="shared" si="42"/>
        <v>11242.997820866083</v>
      </c>
      <c r="I221" s="20">
        <f t="shared" si="47"/>
        <v>7176.0433508661044</v>
      </c>
      <c r="K221" s="20">
        <f t="shared" si="38"/>
        <v>7176.0433508660972</v>
      </c>
    </row>
    <row r="222" spans="1:11" ht="12.75" customHeight="1" x14ac:dyDescent="0.2">
      <c r="A222" s="17">
        <f t="shared" si="43"/>
        <v>15.999999999999959</v>
      </c>
      <c r="B222" s="20">
        <f t="shared" si="39"/>
        <v>15.579034859355977</v>
      </c>
      <c r="C222" s="20">
        <f t="shared" si="44"/>
        <v>73.407607327381797</v>
      </c>
      <c r="D222" s="20">
        <f t="shared" si="45"/>
        <v>70.710678118654755</v>
      </c>
      <c r="E222" s="20">
        <f t="shared" si="46"/>
        <v>19.714888118654855</v>
      </c>
      <c r="F222" s="20">
        <f t="shared" si="40"/>
        <v>-0.32174000000000008</v>
      </c>
      <c r="G222" s="20">
        <f t="shared" si="41"/>
        <v>19.393148118654857</v>
      </c>
      <c r="H222" s="22">
        <f t="shared" si="42"/>
        <v>11313.708498984737</v>
      </c>
      <c r="I222" s="20">
        <f t="shared" si="47"/>
        <v>7195.4364989847591</v>
      </c>
      <c r="K222" s="20">
        <f t="shared" si="38"/>
        <v>7195.4364989847509</v>
      </c>
    </row>
    <row r="223" spans="1:11" ht="12.75" customHeight="1" x14ac:dyDescent="0.2">
      <c r="A223" s="17">
        <f t="shared" si="43"/>
        <v>16.099999999999959</v>
      </c>
      <c r="B223" s="20">
        <f t="shared" si="39"/>
        <v>15.336854186297689</v>
      </c>
      <c r="C223" s="20">
        <f t="shared" si="44"/>
        <v>73.321853454151622</v>
      </c>
      <c r="D223" s="20">
        <f t="shared" si="45"/>
        <v>70.710678118654755</v>
      </c>
      <c r="E223" s="20">
        <f t="shared" si="46"/>
        <v>19.393148118654857</v>
      </c>
      <c r="F223" s="20">
        <f t="shared" si="40"/>
        <v>-0.32174000000000008</v>
      </c>
      <c r="G223" s="20">
        <f t="shared" si="41"/>
        <v>19.071408118654858</v>
      </c>
      <c r="H223" s="22">
        <f t="shared" si="42"/>
        <v>11384.419177103391</v>
      </c>
      <c r="I223" s="20">
        <f t="shared" si="47"/>
        <v>7214.5079071034143</v>
      </c>
      <c r="K223" s="20">
        <f t="shared" si="38"/>
        <v>7214.5079071034052</v>
      </c>
    </row>
    <row r="224" spans="1:11" ht="12.75" customHeight="1" x14ac:dyDescent="0.2">
      <c r="A224" s="17">
        <f t="shared" si="43"/>
        <v>16.19999999999996</v>
      </c>
      <c r="B224" s="20">
        <f t="shared" si="39"/>
        <v>15.094110711891737</v>
      </c>
      <c r="C224" s="20">
        <f t="shared" si="44"/>
        <v>73.237412622431535</v>
      </c>
      <c r="D224" s="20">
        <f t="shared" si="45"/>
        <v>70.710678118654755</v>
      </c>
      <c r="E224" s="20">
        <f t="shared" si="46"/>
        <v>19.071408118654858</v>
      </c>
      <c r="F224" s="20">
        <f t="shared" si="40"/>
        <v>-0.32174000000000008</v>
      </c>
      <c r="G224" s="20">
        <f t="shared" si="41"/>
        <v>18.74966811865486</v>
      </c>
      <c r="H224" s="22">
        <f t="shared" si="42"/>
        <v>11455.129855222045</v>
      </c>
      <c r="I224" s="20">
        <f t="shared" si="47"/>
        <v>7233.2575752220691</v>
      </c>
      <c r="K224" s="20">
        <f t="shared" si="38"/>
        <v>7233.257575222061</v>
      </c>
    </row>
    <row r="225" spans="1:11" ht="12.75" customHeight="1" x14ac:dyDescent="0.2">
      <c r="A225" s="17">
        <f t="shared" si="43"/>
        <v>16.299999999999962</v>
      </c>
      <c r="B225" s="20">
        <f t="shared" si="39"/>
        <v>14.850811216365017</v>
      </c>
      <c r="C225" s="20">
        <f t="shared" si="44"/>
        <v>73.154289379090429</v>
      </c>
      <c r="D225" s="20">
        <f t="shared" si="45"/>
        <v>70.710678118654755</v>
      </c>
      <c r="E225" s="20">
        <f t="shared" si="46"/>
        <v>18.74966811865486</v>
      </c>
      <c r="F225" s="20">
        <f t="shared" si="40"/>
        <v>-0.32174000000000008</v>
      </c>
      <c r="G225" s="20">
        <f t="shared" si="41"/>
        <v>18.427928118654862</v>
      </c>
      <c r="H225" s="22">
        <f t="shared" si="42"/>
        <v>11525.840533340699</v>
      </c>
      <c r="I225" s="20">
        <f t="shared" si="47"/>
        <v>7251.6855033407237</v>
      </c>
      <c r="K225" s="20">
        <f t="shared" si="38"/>
        <v>7251.6855033407155</v>
      </c>
    </row>
    <row r="226" spans="1:11" ht="12.75" customHeight="1" x14ac:dyDescent="0.2">
      <c r="A226" s="17">
        <f t="shared" si="43"/>
        <v>16.399999999999963</v>
      </c>
      <c r="B226" s="20">
        <f t="shared" si="39"/>
        <v>14.606962591244555</v>
      </c>
      <c r="C226" s="20">
        <f t="shared" si="44"/>
        <v>73.072488220576631</v>
      </c>
      <c r="D226" s="20">
        <f t="shared" si="45"/>
        <v>70.710678118654755</v>
      </c>
      <c r="E226" s="20">
        <f t="shared" si="46"/>
        <v>18.427928118654862</v>
      </c>
      <c r="F226" s="20">
        <f t="shared" si="40"/>
        <v>-0.32174000000000008</v>
      </c>
      <c r="G226" s="20">
        <f t="shared" si="41"/>
        <v>18.106188118654863</v>
      </c>
      <c r="H226" s="22">
        <f t="shared" si="42"/>
        <v>11596.551211459353</v>
      </c>
      <c r="I226" s="20">
        <f t="shared" si="47"/>
        <v>7269.7916914593789</v>
      </c>
      <c r="K226" s="20">
        <f t="shared" si="38"/>
        <v>7269.7916914593707</v>
      </c>
    </row>
    <row r="227" spans="1:11" ht="12.75" customHeight="1" x14ac:dyDescent="0.2">
      <c r="A227" s="17">
        <f t="shared" si="43"/>
        <v>16.499999999999964</v>
      </c>
      <c r="B227" s="20">
        <f t="shared" si="39"/>
        <v>14.362571838768153</v>
      </c>
      <c r="C227" s="20">
        <f t="shared" si="44"/>
        <v>72.992013591817823</v>
      </c>
      <c r="D227" s="20">
        <f t="shared" si="45"/>
        <v>70.710678118654755</v>
      </c>
      <c r="E227" s="20">
        <f t="shared" si="46"/>
        <v>18.106188118654863</v>
      </c>
      <c r="F227" s="20">
        <f t="shared" si="40"/>
        <v>-0.32174000000000008</v>
      </c>
      <c r="G227" s="20">
        <f t="shared" si="41"/>
        <v>17.784448118654865</v>
      </c>
      <c r="H227" s="22">
        <f t="shared" si="42"/>
        <v>11667.261889578007</v>
      </c>
      <c r="I227" s="20">
        <f t="shared" si="47"/>
        <v>7287.5761395780337</v>
      </c>
      <c r="K227" s="20">
        <f t="shared" si="38"/>
        <v>7287.5761395780264</v>
      </c>
    </row>
    <row r="228" spans="1:11" ht="12.75" customHeight="1" x14ac:dyDescent="0.2">
      <c r="A228" s="17">
        <f t="shared" si="43"/>
        <v>16.599999999999966</v>
      </c>
      <c r="B228" s="20">
        <f t="shared" si="39"/>
        <v>14.117646071245341</v>
      </c>
      <c r="C228" s="20">
        <f t="shared" si="44"/>
        <v>72.912869885124721</v>
      </c>
      <c r="D228" s="20">
        <f t="shared" si="45"/>
        <v>70.710678118654755</v>
      </c>
      <c r="E228" s="20">
        <f t="shared" si="46"/>
        <v>17.784448118654865</v>
      </c>
      <c r="F228" s="20">
        <f t="shared" si="40"/>
        <v>-0.32174000000000008</v>
      </c>
      <c r="G228" s="20">
        <f t="shared" si="41"/>
        <v>17.462708118654866</v>
      </c>
      <c r="H228" s="22">
        <f t="shared" si="42"/>
        <v>11737.972567696661</v>
      </c>
      <c r="I228" s="20">
        <f t="shared" si="47"/>
        <v>7305.0388476966882</v>
      </c>
      <c r="K228" s="20">
        <f t="shared" si="38"/>
        <v>7305.0388476966809</v>
      </c>
    </row>
    <row r="229" spans="1:11" ht="12.75" customHeight="1" x14ac:dyDescent="0.2">
      <c r="A229" s="17">
        <f t="shared" si="43"/>
        <v>16.699999999999967</v>
      </c>
      <c r="B229" s="20">
        <f t="shared" si="39"/>
        <v>13.872192510368285</v>
      </c>
      <c r="C229" s="20">
        <f t="shared" si="44"/>
        <v>72.83506143909905</v>
      </c>
      <c r="D229" s="20">
        <f t="shared" si="45"/>
        <v>70.710678118654755</v>
      </c>
      <c r="E229" s="20">
        <f t="shared" si="46"/>
        <v>17.462708118654866</v>
      </c>
      <c r="F229" s="20">
        <f t="shared" si="40"/>
        <v>-0.32174000000000008</v>
      </c>
      <c r="G229" s="20">
        <f t="shared" si="41"/>
        <v>17.140968118654868</v>
      </c>
      <c r="H229" s="22">
        <f t="shared" si="42"/>
        <v>11808.683245815315</v>
      </c>
      <c r="I229" s="20">
        <f t="shared" si="47"/>
        <v>7322.1798158153433</v>
      </c>
      <c r="K229" s="20">
        <f t="shared" si="38"/>
        <v>7322.179815815336</v>
      </c>
    </row>
    <row r="230" spans="1:11" ht="12.75" customHeight="1" x14ac:dyDescent="0.2">
      <c r="A230" s="17">
        <f t="shared" si="43"/>
        <v>16.799999999999969</v>
      </c>
      <c r="B230" s="20">
        <f t="shared" si="39"/>
        <v>13.626218486472357</v>
      </c>
      <c r="C230" s="20">
        <f t="shared" si="44"/>
        <v>72.758592537546676</v>
      </c>
      <c r="D230" s="20">
        <f t="shared" si="45"/>
        <v>70.710678118654755</v>
      </c>
      <c r="E230" s="20">
        <f t="shared" si="46"/>
        <v>17.140968118654868</v>
      </c>
      <c r="F230" s="20">
        <f t="shared" si="40"/>
        <v>-0.32174000000000008</v>
      </c>
      <c r="G230" s="20">
        <f t="shared" si="41"/>
        <v>16.81922811865487</v>
      </c>
      <c r="H230" s="22">
        <f t="shared" si="42"/>
        <v>11879.393923933969</v>
      </c>
      <c r="I230" s="20">
        <f t="shared" si="47"/>
        <v>7338.9990439339981</v>
      </c>
      <c r="K230" s="20">
        <f t="shared" si="38"/>
        <v>7338.9990439339917</v>
      </c>
    </row>
    <row r="231" spans="1:11" ht="12.75" customHeight="1" x14ac:dyDescent="0.2">
      <c r="A231" s="17">
        <f t="shared" si="43"/>
        <v>16.89999999999997</v>
      </c>
      <c r="B231" s="20">
        <f t="shared" si="39"/>
        <v>13.379731437746207</v>
      </c>
      <c r="C231" s="20">
        <f t="shared" si="44"/>
        <v>72.683467408395913</v>
      </c>
      <c r="D231" s="20">
        <f t="shared" si="45"/>
        <v>70.710678118654755</v>
      </c>
      <c r="E231" s="20">
        <f t="shared" si="46"/>
        <v>16.81922811865487</v>
      </c>
      <c r="F231" s="20">
        <f t="shared" si="40"/>
        <v>-0.32174000000000008</v>
      </c>
      <c r="G231" s="20">
        <f t="shared" si="41"/>
        <v>16.497488118654871</v>
      </c>
      <c r="H231" s="22">
        <f t="shared" si="42"/>
        <v>11950.104602052623</v>
      </c>
      <c r="I231" s="20">
        <f t="shared" si="47"/>
        <v>7355.4965320526526</v>
      </c>
      <c r="K231" s="20">
        <f t="shared" si="38"/>
        <v>7355.4965320526462</v>
      </c>
    </row>
    <row r="232" spans="1:11" ht="12.75" customHeight="1" x14ac:dyDescent="0.2">
      <c r="A232" s="17">
        <f t="shared" si="43"/>
        <v>16.999999999999972</v>
      </c>
      <c r="B232" s="20">
        <f t="shared" si="39"/>
        <v>13.132738909391072</v>
      </c>
      <c r="C232" s="20">
        <f t="shared" si="44"/>
        <v>72.609690222622206</v>
      </c>
      <c r="D232" s="20">
        <f t="shared" si="45"/>
        <v>70.710678118654755</v>
      </c>
      <c r="E232" s="20">
        <f t="shared" si="46"/>
        <v>16.497488118654871</v>
      </c>
      <c r="F232" s="20">
        <f t="shared" si="40"/>
        <v>-0.32174000000000008</v>
      </c>
      <c r="G232" s="20">
        <f t="shared" si="41"/>
        <v>16.175748118654873</v>
      </c>
      <c r="H232" s="22">
        <f t="shared" si="42"/>
        <v>12020.815280171277</v>
      </c>
      <c r="I232" s="20">
        <f t="shared" si="47"/>
        <v>7371.6722801713076</v>
      </c>
      <c r="K232" s="20">
        <f t="shared" si="38"/>
        <v>7371.6722801713013</v>
      </c>
    </row>
    <row r="233" spans="1:11" ht="12.75" customHeight="1" x14ac:dyDescent="0.2">
      <c r="A233" s="17">
        <f t="shared" si="43"/>
        <v>17.099999999999973</v>
      </c>
      <c r="B233" s="20">
        <f t="shared" si="39"/>
        <v>12.885248552729276</v>
      </c>
      <c r="C233" s="20">
        <f t="shared" si="44"/>
        <v>72.537265093179286</v>
      </c>
      <c r="D233" s="20">
        <f t="shared" si="45"/>
        <v>70.710678118654755</v>
      </c>
      <c r="E233" s="20">
        <f t="shared" si="46"/>
        <v>16.175748118654873</v>
      </c>
      <c r="F233" s="20">
        <f t="shared" si="40"/>
        <v>-0.32174000000000008</v>
      </c>
      <c r="G233" s="20">
        <f t="shared" si="41"/>
        <v>15.854008118654873</v>
      </c>
      <c r="H233" s="22">
        <f t="shared" si="42"/>
        <v>12091.525958289931</v>
      </c>
      <c r="I233" s="20">
        <f t="shared" si="47"/>
        <v>7387.5262882899624</v>
      </c>
      <c r="K233" s="20">
        <f t="shared" si="38"/>
        <v>7387.5262882899569</v>
      </c>
    </row>
    <row r="234" spans="1:11" ht="12.75" customHeight="1" x14ac:dyDescent="0.2">
      <c r="A234" s="17">
        <f t="shared" si="43"/>
        <v>17.199999999999974</v>
      </c>
      <c r="B234" s="20">
        <f t="shared" si="39"/>
        <v>12.6372681242617</v>
      </c>
      <c r="C234" s="20">
        <f t="shared" si="44"/>
        <v>72.466196073937638</v>
      </c>
      <c r="D234" s="20">
        <f t="shared" si="45"/>
        <v>70.710678118654755</v>
      </c>
      <c r="E234" s="20">
        <f t="shared" si="46"/>
        <v>15.854008118654873</v>
      </c>
      <c r="F234" s="20">
        <f t="shared" si="40"/>
        <v>-0.32174000000000008</v>
      </c>
      <c r="G234" s="20">
        <f t="shared" si="41"/>
        <v>15.532268118654873</v>
      </c>
      <c r="H234" s="22">
        <f t="shared" si="42"/>
        <v>12162.236636408585</v>
      </c>
      <c r="I234" s="20">
        <f t="shared" si="47"/>
        <v>7403.0585564086168</v>
      </c>
      <c r="K234" s="20">
        <f t="shared" si="38"/>
        <v>7403.0585564086114</v>
      </c>
    </row>
    <row r="235" spans="1:11" ht="12.75" customHeight="1" x14ac:dyDescent="0.2">
      <c r="A235" s="17">
        <f t="shared" si="43"/>
        <v>17.299999999999976</v>
      </c>
      <c r="B235" s="20">
        <f t="shared" si="39"/>
        <v>12.388805484674247</v>
      </c>
      <c r="C235" s="20">
        <f t="shared" si="44"/>
        <v>72.39648715863072</v>
      </c>
      <c r="D235" s="20">
        <f t="shared" si="45"/>
        <v>70.710678118654755</v>
      </c>
      <c r="E235" s="20">
        <f t="shared" si="46"/>
        <v>15.532268118654873</v>
      </c>
      <c r="F235" s="20">
        <f t="shared" si="40"/>
        <v>-0.32174000000000008</v>
      </c>
      <c r="G235" s="20">
        <f t="shared" si="41"/>
        <v>15.210528118654873</v>
      </c>
      <c r="H235" s="22">
        <f t="shared" si="42"/>
        <v>12232.947314527239</v>
      </c>
      <c r="I235" s="20">
        <f t="shared" si="47"/>
        <v>7418.2690845272718</v>
      </c>
      <c r="K235" s="20">
        <f t="shared" si="38"/>
        <v>7418.2690845272664</v>
      </c>
    </row>
    <row r="236" spans="1:11" ht="12.75" customHeight="1" x14ac:dyDescent="0.2">
      <c r="A236" s="17">
        <f t="shared" si="43"/>
        <v>17.399999999999977</v>
      </c>
      <c r="B236" s="20">
        <f t="shared" si="39"/>
        <v>12.139868597793226</v>
      </c>
      <c r="C236" s="20">
        <f t="shared" si="44"/>
        <v>72.328142279809668</v>
      </c>
      <c r="D236" s="20">
        <f t="shared" si="45"/>
        <v>70.710678118654755</v>
      </c>
      <c r="E236" s="20">
        <f t="shared" si="46"/>
        <v>15.210528118654873</v>
      </c>
      <c r="F236" s="20">
        <f t="shared" si="40"/>
        <v>-0.32174000000000008</v>
      </c>
      <c r="G236" s="20">
        <f t="shared" si="41"/>
        <v>14.888788118654873</v>
      </c>
      <c r="H236" s="22">
        <f t="shared" si="42"/>
        <v>12303.657992645893</v>
      </c>
      <c r="I236" s="20">
        <f t="shared" si="47"/>
        <v>7433.1578726459265</v>
      </c>
      <c r="K236" s="20">
        <f t="shared" si="38"/>
        <v>7433.157872645922</v>
      </c>
    </row>
    <row r="237" spans="1:11" ht="12.75" customHeight="1" x14ac:dyDescent="0.2">
      <c r="A237" s="17">
        <f t="shared" si="43"/>
        <v>17.499999999999979</v>
      </c>
      <c r="B237" s="20">
        <f t="shared" si="39"/>
        <v>11.89046552948969</v>
      </c>
      <c r="C237" s="20">
        <f t="shared" si="44"/>
        <v>72.26116530780692</v>
      </c>
      <c r="D237" s="20">
        <f t="shared" si="45"/>
        <v>70.710678118654755</v>
      </c>
      <c r="E237" s="20">
        <f t="shared" si="46"/>
        <v>14.888788118654873</v>
      </c>
      <c r="F237" s="20">
        <f t="shared" si="40"/>
        <v>-0.32174000000000008</v>
      </c>
      <c r="G237" s="20">
        <f t="shared" si="41"/>
        <v>14.567048118654872</v>
      </c>
      <c r="H237" s="22">
        <f t="shared" si="42"/>
        <v>12374.368670764547</v>
      </c>
      <c r="I237" s="20">
        <f t="shared" si="47"/>
        <v>7447.7249207645818</v>
      </c>
      <c r="K237" s="20">
        <f t="shared" si="38"/>
        <v>7447.7249207645764</v>
      </c>
    </row>
    <row r="238" spans="1:11" ht="12.75" customHeight="1" x14ac:dyDescent="0.2">
      <c r="A238" s="17">
        <f t="shared" si="43"/>
        <v>17.59999999999998</v>
      </c>
      <c r="B238" s="20">
        <f t="shared" si="39"/>
        <v>11.640604446532775</v>
      </c>
      <c r="C238" s="20">
        <f t="shared" si="44"/>
        <v>72.195560049709471</v>
      </c>
      <c r="D238" s="20">
        <f t="shared" si="45"/>
        <v>70.710678118654755</v>
      </c>
      <c r="E238" s="20">
        <f t="shared" si="46"/>
        <v>14.567048118654872</v>
      </c>
      <c r="F238" s="20">
        <f t="shared" si="40"/>
        <v>-0.32174000000000008</v>
      </c>
      <c r="G238" s="20">
        <f t="shared" si="41"/>
        <v>14.245308118654872</v>
      </c>
      <c r="H238" s="22">
        <f t="shared" si="42"/>
        <v>12445.079348883201</v>
      </c>
      <c r="I238" s="20">
        <f t="shared" si="47"/>
        <v>7461.9702288832368</v>
      </c>
      <c r="K238" s="20">
        <f t="shared" si="38"/>
        <v>7461.9702288832314</v>
      </c>
    </row>
    <row r="239" spans="1:11" ht="12.75" customHeight="1" x14ac:dyDescent="0.2">
      <c r="A239" s="17">
        <f t="shared" si="43"/>
        <v>17.699999999999982</v>
      </c>
      <c r="B239" s="20">
        <f t="shared" si="39"/>
        <v>11.390293615392153</v>
      </c>
      <c r="C239" s="20">
        <f t="shared" si="44"/>
        <v>72.131330248342252</v>
      </c>
      <c r="D239" s="20">
        <f t="shared" si="45"/>
        <v>70.710678118654755</v>
      </c>
      <c r="E239" s="20">
        <f t="shared" si="46"/>
        <v>14.245308118654872</v>
      </c>
      <c r="F239" s="20">
        <f t="shared" si="40"/>
        <v>-0.32174000000000008</v>
      </c>
      <c r="G239" s="20">
        <f t="shared" si="41"/>
        <v>13.923568118654872</v>
      </c>
      <c r="H239" s="22">
        <f t="shared" si="42"/>
        <v>12515.790027001854</v>
      </c>
      <c r="I239" s="20">
        <f t="shared" si="47"/>
        <v>7475.8937970018915</v>
      </c>
      <c r="K239" s="20">
        <f t="shared" si="38"/>
        <v>7475.8937970018869</v>
      </c>
    </row>
    <row r="240" spans="1:11" ht="12.75" customHeight="1" x14ac:dyDescent="0.2">
      <c r="A240" s="17">
        <f t="shared" si="43"/>
        <v>17.799999999999983</v>
      </c>
      <c r="B240" s="20">
        <f t="shared" si="39"/>
        <v>11.139541400989765</v>
      </c>
      <c r="C240" s="20">
        <f t="shared" si="44"/>
        <v>72.068479581262309</v>
      </c>
      <c r="D240" s="20">
        <f t="shared" si="45"/>
        <v>70.710678118654755</v>
      </c>
      <c r="E240" s="20">
        <f t="shared" si="46"/>
        <v>13.923568118654872</v>
      </c>
      <c r="F240" s="20">
        <f t="shared" si="40"/>
        <v>-0.32174000000000008</v>
      </c>
      <c r="G240" s="20">
        <f t="shared" si="41"/>
        <v>13.601828118654872</v>
      </c>
      <c r="H240" s="22">
        <f t="shared" si="42"/>
        <v>12586.500705120508</v>
      </c>
      <c r="I240" s="20">
        <f t="shared" si="47"/>
        <v>7489.4956251205467</v>
      </c>
      <c r="K240" s="20">
        <f t="shared" si="38"/>
        <v>7489.4956251205413</v>
      </c>
    </row>
    <row r="241" spans="1:11" ht="12.75" customHeight="1" x14ac:dyDescent="0.2">
      <c r="A241" s="17">
        <f t="shared" si="43"/>
        <v>17.899999999999984</v>
      </c>
      <c r="B241" s="20">
        <f t="shared" si="39"/>
        <v>10.888356265400963</v>
      </c>
      <c r="C241" s="20">
        <f t="shared" si="44"/>
        <v>72.007011659764288</v>
      </c>
      <c r="D241" s="20">
        <f t="shared" si="45"/>
        <v>70.710678118654755</v>
      </c>
      <c r="E241" s="20">
        <f t="shared" si="46"/>
        <v>13.601828118654872</v>
      </c>
      <c r="F241" s="20">
        <f t="shared" si="40"/>
        <v>-0.32174000000000008</v>
      </c>
      <c r="G241" s="20">
        <f t="shared" si="41"/>
        <v>13.280088118654872</v>
      </c>
      <c r="H241" s="22">
        <f t="shared" si="42"/>
        <v>12657.211383239162</v>
      </c>
      <c r="I241" s="20">
        <f t="shared" si="47"/>
        <v>7502.7757132392017</v>
      </c>
      <c r="K241" s="20">
        <f t="shared" si="38"/>
        <v>7502.7757132391971</v>
      </c>
    </row>
    <row r="242" spans="1:11" ht="12.75" customHeight="1" x14ac:dyDescent="0.2">
      <c r="A242" s="17">
        <f t="shared" si="43"/>
        <v>17.999999999999986</v>
      </c>
      <c r="B242" s="20">
        <f t="shared" si="39"/>
        <v>10.636746766505373</v>
      </c>
      <c r="C242" s="20">
        <f t="shared" si="44"/>
        <v>71.94693002789792</v>
      </c>
      <c r="D242" s="20">
        <f t="shared" si="45"/>
        <v>70.710678118654755</v>
      </c>
      <c r="E242" s="20">
        <f t="shared" si="46"/>
        <v>13.280088118654872</v>
      </c>
      <c r="F242" s="20">
        <f t="shared" si="40"/>
        <v>-0.32174000000000008</v>
      </c>
      <c r="G242" s="20">
        <f t="shared" si="41"/>
        <v>12.958348118654872</v>
      </c>
      <c r="H242" s="22">
        <f t="shared" si="42"/>
        <v>12727.922061357816</v>
      </c>
      <c r="I242" s="20">
        <f t="shared" si="47"/>
        <v>7515.7340613578563</v>
      </c>
      <c r="K242" s="20">
        <f t="shared" si="38"/>
        <v>7515.7340613578517</v>
      </c>
    </row>
    <row r="243" spans="1:11" ht="12.75" customHeight="1" x14ac:dyDescent="0.2">
      <c r="A243" s="17">
        <f t="shared" si="43"/>
        <v>18.099999999999987</v>
      </c>
      <c r="B243" s="20">
        <f t="shared" si="39"/>
        <v>10.384721556587699</v>
      </c>
      <c r="C243" s="20">
        <f t="shared" si="44"/>
        <v>71.888238161497924</v>
      </c>
      <c r="D243" s="20">
        <f t="shared" si="45"/>
        <v>70.710678118654755</v>
      </c>
      <c r="E243" s="20">
        <f t="shared" si="46"/>
        <v>12.958348118654872</v>
      </c>
      <c r="F243" s="20">
        <f t="shared" si="40"/>
        <v>-0.32174000000000008</v>
      </c>
      <c r="G243" s="20">
        <f t="shared" si="41"/>
        <v>12.636608118654872</v>
      </c>
      <c r="H243" s="22">
        <f t="shared" si="42"/>
        <v>12798.63273947647</v>
      </c>
      <c r="I243" s="20">
        <f t="shared" si="47"/>
        <v>7528.3706694765115</v>
      </c>
      <c r="K243" s="20">
        <f t="shared" si="38"/>
        <v>7528.3706694765069</v>
      </c>
    </row>
    <row r="244" spans="1:11" ht="12.75" customHeight="1" x14ac:dyDescent="0.2">
      <c r="A244" s="17">
        <f t="shared" si="43"/>
        <v>18.199999999999989</v>
      </c>
      <c r="B244" s="20">
        <f t="shared" si="39"/>
        <v>10.132289380888848</v>
      </c>
      <c r="C244" s="20">
        <f t="shared" si="44"/>
        <v>71.830939467227168</v>
      </c>
      <c r="D244" s="20">
        <f t="shared" si="45"/>
        <v>70.710678118654755</v>
      </c>
      <c r="E244" s="20">
        <f t="shared" si="46"/>
        <v>12.636608118654872</v>
      </c>
      <c r="F244" s="20">
        <f t="shared" si="40"/>
        <v>-0.32174000000000008</v>
      </c>
      <c r="G244" s="20">
        <f t="shared" si="41"/>
        <v>12.314868118654871</v>
      </c>
      <c r="H244" s="22">
        <f t="shared" si="42"/>
        <v>12869.343417595124</v>
      </c>
      <c r="I244" s="20">
        <f t="shared" si="47"/>
        <v>7540.6855375951664</v>
      </c>
      <c r="K244" s="20">
        <f t="shared" si="38"/>
        <v>7540.6855375951618</v>
      </c>
    </row>
    <row r="245" spans="1:11" ht="12.75" customHeight="1" x14ac:dyDescent="0.2">
      <c r="A245" s="17">
        <f t="shared" si="43"/>
        <v>18.29999999999999</v>
      </c>
      <c r="B245" s="20">
        <f t="shared" si="39"/>
        <v>9.8794590761076826</v>
      </c>
      <c r="C245" s="20">
        <f t="shared" si="44"/>
        <v>71.775037281633388</v>
      </c>
      <c r="D245" s="20">
        <f t="shared" si="45"/>
        <v>70.710678118654755</v>
      </c>
      <c r="E245" s="20">
        <f t="shared" si="46"/>
        <v>12.314868118654871</v>
      </c>
      <c r="F245" s="20">
        <f t="shared" si="40"/>
        <v>-0.32174000000000008</v>
      </c>
      <c r="G245" s="20">
        <f t="shared" si="41"/>
        <v>11.993128118654871</v>
      </c>
      <c r="H245" s="22">
        <f t="shared" si="42"/>
        <v>12940.054095713778</v>
      </c>
      <c r="I245" s="20">
        <f t="shared" si="47"/>
        <v>7552.6786657138209</v>
      </c>
      <c r="K245" s="20">
        <f t="shared" si="38"/>
        <v>7552.6786657138164</v>
      </c>
    </row>
    <row r="246" spans="1:11" ht="12.75" customHeight="1" x14ac:dyDescent="0.2">
      <c r="A246" s="17">
        <f t="shared" si="43"/>
        <v>18.399999999999991</v>
      </c>
      <c r="B246" s="20">
        <f t="shared" si="39"/>
        <v>9.6262395688538884</v>
      </c>
      <c r="C246" s="20">
        <f t="shared" si="44"/>
        <v>71.720534870220192</v>
      </c>
      <c r="D246" s="20">
        <f t="shared" si="45"/>
        <v>70.710678118654755</v>
      </c>
      <c r="E246" s="20">
        <f t="shared" si="46"/>
        <v>11.993128118654871</v>
      </c>
      <c r="F246" s="20">
        <f t="shared" si="40"/>
        <v>-0.32174000000000008</v>
      </c>
      <c r="G246" s="20">
        <f t="shared" si="41"/>
        <v>11.671388118654871</v>
      </c>
      <c r="H246" s="22">
        <f t="shared" si="42"/>
        <v>13010.764773832432</v>
      </c>
      <c r="I246" s="20">
        <f t="shared" si="47"/>
        <v>7564.3500538324761</v>
      </c>
      <c r="K246" s="20">
        <f t="shared" si="38"/>
        <v>7564.3500538324724</v>
      </c>
    </row>
    <row r="247" spans="1:11" ht="12.75" customHeight="1" x14ac:dyDescent="0.2">
      <c r="A247" s="17">
        <f t="shared" si="43"/>
        <v>18.499999999999993</v>
      </c>
      <c r="B247" s="20">
        <f t="shared" si="39"/>
        <v>9.3726398740523855</v>
      </c>
      <c r="C247" s="20">
        <f t="shared" si="44"/>
        <v>71.667435426533004</v>
      </c>
      <c r="D247" s="20">
        <f t="shared" si="45"/>
        <v>70.710678118654755</v>
      </c>
      <c r="E247" s="20">
        <f t="shared" si="46"/>
        <v>11.671388118654871</v>
      </c>
      <c r="F247" s="20">
        <f t="shared" si="40"/>
        <v>-0.32174000000000008</v>
      </c>
      <c r="G247" s="20">
        <f t="shared" si="41"/>
        <v>11.349648118654871</v>
      </c>
      <c r="H247" s="22">
        <f t="shared" si="42"/>
        <v>13081.475451951086</v>
      </c>
      <c r="I247" s="20">
        <f t="shared" si="47"/>
        <v>7575.6997019511309</v>
      </c>
      <c r="K247" s="20">
        <f t="shared" si="38"/>
        <v>7575.6997019511273</v>
      </c>
    </row>
    <row r="248" spans="1:11" ht="12.75" customHeight="1" x14ac:dyDescent="0.2">
      <c r="A248" s="17">
        <f t="shared" si="43"/>
        <v>18.599999999999994</v>
      </c>
      <c r="B248" s="20">
        <f t="shared" si="39"/>
        <v>9.1186690932997738</v>
      </c>
      <c r="C248" s="20">
        <f t="shared" si="44"/>
        <v>71.615742071260328</v>
      </c>
      <c r="D248" s="20">
        <f t="shared" si="45"/>
        <v>70.710678118654755</v>
      </c>
      <c r="E248" s="20">
        <f t="shared" si="46"/>
        <v>11.349648118654871</v>
      </c>
      <c r="F248" s="20">
        <f t="shared" si="40"/>
        <v>-0.32174000000000008</v>
      </c>
      <c r="G248" s="20">
        <f t="shared" si="41"/>
        <v>11.027908118654871</v>
      </c>
      <c r="H248" s="22">
        <f t="shared" si="42"/>
        <v>13152.18613006974</v>
      </c>
      <c r="I248" s="20">
        <f t="shared" si="47"/>
        <v>7586.7276100697854</v>
      </c>
      <c r="K248" s="20">
        <f t="shared" si="38"/>
        <v>7586.7276100697818</v>
      </c>
    </row>
    <row r="249" spans="1:11" ht="12.75" customHeight="1" x14ac:dyDescent="0.2">
      <c r="A249" s="17">
        <f t="shared" si="43"/>
        <v>18.699999999999996</v>
      </c>
      <c r="B249" s="20">
        <f t="shared" si="39"/>
        <v>8.8643364131734348</v>
      </c>
      <c r="C249" s="20">
        <f t="shared" si="44"/>
        <v>71.565457851350985</v>
      </c>
      <c r="D249" s="20">
        <f t="shared" si="45"/>
        <v>70.710678118654755</v>
      </c>
      <c r="E249" s="20">
        <f t="shared" si="46"/>
        <v>11.027908118654871</v>
      </c>
      <c r="F249" s="20">
        <f t="shared" si="40"/>
        <v>-0.32174000000000008</v>
      </c>
      <c r="G249" s="20">
        <f t="shared" si="41"/>
        <v>10.706168118654871</v>
      </c>
      <c r="H249" s="22">
        <f t="shared" si="42"/>
        <v>13222.896808188394</v>
      </c>
      <c r="I249" s="20">
        <f t="shared" si="47"/>
        <v>7597.4337781884406</v>
      </c>
      <c r="K249" s="20">
        <f t="shared" si="38"/>
        <v>7597.4337781884369</v>
      </c>
    </row>
    <row r="250" spans="1:11" ht="12.75" customHeight="1" x14ac:dyDescent="0.2">
      <c r="A250" s="17">
        <f t="shared" si="43"/>
        <v>18.799999999999997</v>
      </c>
      <c r="B250" s="20">
        <f t="shared" si="39"/>
        <v>8.6096511034938068</v>
      </c>
      <c r="C250" s="20">
        <f t="shared" si="44"/>
        <v>71.516585739147956</v>
      </c>
      <c r="D250" s="20">
        <f t="shared" si="45"/>
        <v>70.710678118654755</v>
      </c>
      <c r="E250" s="20">
        <f t="shared" si="46"/>
        <v>10.706168118654871</v>
      </c>
      <c r="F250" s="20">
        <f t="shared" si="40"/>
        <v>-0.32174000000000008</v>
      </c>
      <c r="G250" s="20">
        <f t="shared" si="41"/>
        <v>10.384428118654871</v>
      </c>
      <c r="H250" s="22">
        <f t="shared" si="42"/>
        <v>13293.607486307048</v>
      </c>
      <c r="I250" s="20">
        <f t="shared" si="47"/>
        <v>7607.8182063070954</v>
      </c>
      <c r="K250" s="20">
        <f t="shared" si="38"/>
        <v>7607.8182063070917</v>
      </c>
    </row>
    <row r="251" spans="1:11" ht="12.75" customHeight="1" x14ac:dyDescent="0.2">
      <c r="A251" s="17">
        <f t="shared" si="43"/>
        <v>18.899999999999999</v>
      </c>
      <c r="B251" s="20">
        <f t="shared" si="39"/>
        <v>8.3546225155405729</v>
      </c>
      <c r="C251" s="20">
        <f t="shared" si="44"/>
        <v>71.469128631539292</v>
      </c>
      <c r="D251" s="20">
        <f t="shared" si="45"/>
        <v>70.710678118654755</v>
      </c>
      <c r="E251" s="20">
        <f t="shared" si="46"/>
        <v>10.384428118654871</v>
      </c>
      <c r="F251" s="20">
        <f t="shared" si="40"/>
        <v>-0.32174000000000008</v>
      </c>
      <c r="G251" s="20">
        <f t="shared" si="41"/>
        <v>10.06268811865487</v>
      </c>
      <c r="H251" s="22">
        <f t="shared" si="42"/>
        <v>13364.318164425702</v>
      </c>
      <c r="I251" s="20">
        <f t="shared" si="47"/>
        <v>7617.8808944257498</v>
      </c>
      <c r="K251" s="20">
        <f t="shared" si="38"/>
        <v>7617.8808944257471</v>
      </c>
    </row>
    <row r="252" spans="1:11" ht="12.75" customHeight="1" x14ac:dyDescent="0.2">
      <c r="A252" s="17">
        <f t="shared" si="43"/>
        <v>19</v>
      </c>
      <c r="B252" s="20">
        <f t="shared" si="39"/>
        <v>8.0992600802233721</v>
      </c>
      <c r="C252" s="20">
        <f t="shared" si="44"/>
        <v>71.42308934912657</v>
      </c>
      <c r="D252" s="20">
        <f t="shared" si="45"/>
        <v>70.710678118654755</v>
      </c>
      <c r="E252" s="20">
        <f t="shared" si="46"/>
        <v>10.06268811865487</v>
      </c>
      <c r="F252" s="20">
        <f t="shared" si="40"/>
        <v>-0.32174000000000008</v>
      </c>
      <c r="G252" s="20">
        <f t="shared" si="41"/>
        <v>9.7409481186548703</v>
      </c>
      <c r="H252" s="22">
        <f t="shared" si="42"/>
        <v>13435.028842544356</v>
      </c>
      <c r="I252" s="20">
        <f t="shared" si="47"/>
        <v>7627.6218425444049</v>
      </c>
      <c r="K252" s="20">
        <f t="shared" si="38"/>
        <v>7627.6218425444013</v>
      </c>
    </row>
    <row r="253" spans="1:11" ht="12.75" customHeight="1" x14ac:dyDescent="0.2">
      <c r="A253" s="17">
        <f t="shared" si="43"/>
        <v>19.100000000000001</v>
      </c>
      <c r="B253" s="20">
        <f t="shared" si="39"/>
        <v>7.8435733062078477</v>
      </c>
      <c r="C253" s="20">
        <f t="shared" si="44"/>
        <v>71.378470635411674</v>
      </c>
      <c r="D253" s="20">
        <f t="shared" si="45"/>
        <v>70.710678118654755</v>
      </c>
      <c r="E253" s="20">
        <f t="shared" si="46"/>
        <v>9.7409481186548703</v>
      </c>
      <c r="F253" s="20">
        <f t="shared" si="40"/>
        <v>-0.32174000000000008</v>
      </c>
      <c r="G253" s="20">
        <f t="shared" si="41"/>
        <v>9.4192081186548702</v>
      </c>
      <c r="H253" s="22">
        <f t="shared" si="42"/>
        <v>13505.73952066301</v>
      </c>
      <c r="I253" s="20">
        <f t="shared" si="47"/>
        <v>7637.0410506630597</v>
      </c>
      <c r="K253" s="20">
        <f t="shared" si="38"/>
        <v>7637.041050663056</v>
      </c>
    </row>
    <row r="254" spans="1:11" ht="12.75" customHeight="1" x14ac:dyDescent="0.2">
      <c r="A254" s="17">
        <f t="shared" si="43"/>
        <v>19.200000000000003</v>
      </c>
      <c r="B254" s="20">
        <f t="shared" si="39"/>
        <v>7.587571777997753</v>
      </c>
      <c r="C254" s="20">
        <f t="shared" si="44"/>
        <v>71.335275156002126</v>
      </c>
      <c r="D254" s="20">
        <f t="shared" si="45"/>
        <v>70.710678118654755</v>
      </c>
      <c r="E254" s="20">
        <f t="shared" si="46"/>
        <v>9.4192081186548702</v>
      </c>
      <c r="F254" s="20">
        <f t="shared" si="40"/>
        <v>-0.32174000000000008</v>
      </c>
      <c r="G254" s="20">
        <f t="shared" si="41"/>
        <v>9.09746811865487</v>
      </c>
      <c r="H254" s="22">
        <f t="shared" si="42"/>
        <v>13576.450198781664</v>
      </c>
      <c r="I254" s="20">
        <f t="shared" si="47"/>
        <v>7646.1385187817141</v>
      </c>
      <c r="K254" s="20">
        <f t="shared" si="38"/>
        <v>7646.1385187817114</v>
      </c>
    </row>
    <row r="255" spans="1:11" ht="12.75" customHeight="1" x14ac:dyDescent="0.2">
      <c r="A255" s="17">
        <f t="shared" si="43"/>
        <v>19.300000000000004</v>
      </c>
      <c r="B255" s="20">
        <f t="shared" si="39"/>
        <v>7.3312651539739955</v>
      </c>
      <c r="C255" s="20">
        <f t="shared" si="44"/>
        <v>71.293505497835781</v>
      </c>
      <c r="D255" s="20">
        <f t="shared" si="45"/>
        <v>70.710678118654755</v>
      </c>
      <c r="E255" s="20">
        <f t="shared" si="46"/>
        <v>9.09746811865487</v>
      </c>
      <c r="F255" s="20">
        <f t="shared" si="40"/>
        <v>-0.32174000000000008</v>
      </c>
      <c r="G255" s="20">
        <f t="shared" si="41"/>
        <v>8.7757281186548699</v>
      </c>
      <c r="H255" s="22">
        <f t="shared" si="42"/>
        <v>13647.160876900318</v>
      </c>
      <c r="I255" s="20">
        <f t="shared" si="47"/>
        <v>7654.9142469003691</v>
      </c>
      <c r="K255" s="20">
        <f t="shared" ref="K255:K318" si="48">($H$6*A255)-0.5*$C$6*(A255^2)</f>
        <v>7654.9142469003664</v>
      </c>
    </row>
    <row r="256" spans="1:11" ht="12.75" customHeight="1" x14ac:dyDescent="0.2">
      <c r="A256" s="17">
        <f t="shared" si="43"/>
        <v>19.400000000000006</v>
      </c>
      <c r="B256" s="20">
        <f t="shared" ref="B256:B319" si="49">DEGREES(ATAN(E256/D256))</f>
        <v>7.0746631643914837</v>
      </c>
      <c r="C256" s="20">
        <f t="shared" si="44"/>
        <v>71.253164168425172</v>
      </c>
      <c r="D256" s="20">
        <f t="shared" si="45"/>
        <v>70.710678118654755</v>
      </c>
      <c r="E256" s="20">
        <f t="shared" si="46"/>
        <v>8.7757281186548699</v>
      </c>
      <c r="F256" s="20">
        <f t="shared" ref="F256:F319" si="50">-$C$6*(0.1^2)</f>
        <v>-0.32174000000000008</v>
      </c>
      <c r="G256" s="20">
        <f t="shared" ref="G256:G319" si="51">E256+F256</f>
        <v>8.4539881186548698</v>
      </c>
      <c r="H256" s="22">
        <f t="shared" ref="H256:H319" si="52">IF(I255=0,0,IF(I255+G256&gt;0,H255+D256,H255+D256*I255/-G256))</f>
        <v>13717.871555018972</v>
      </c>
      <c r="I256" s="20">
        <f t="shared" si="47"/>
        <v>7663.3682350190238</v>
      </c>
      <c r="K256" s="20">
        <f t="shared" si="48"/>
        <v>7663.3682350190211</v>
      </c>
    </row>
    <row r="257" spans="1:11" ht="12.75" customHeight="1" x14ac:dyDescent="0.2">
      <c r="A257" s="17">
        <f t="shared" ref="A257:A320" si="53">A256+0.1</f>
        <v>19.500000000000007</v>
      </c>
      <c r="B257" s="20">
        <f t="shared" si="49"/>
        <v>6.8177756093346469</v>
      </c>
      <c r="C257" s="20">
        <f t="shared" ref="C257:C320" si="54">SQRT(D257^2+E257^2)</f>
        <v>71.214253595122074</v>
      </c>
      <c r="D257" s="20">
        <f t="shared" ref="D257:D320" si="55">D256</f>
        <v>70.710678118654755</v>
      </c>
      <c r="E257" s="20">
        <f t="shared" ref="E257:E320" si="56">E256+F256</f>
        <v>8.4539881186548698</v>
      </c>
      <c r="F257" s="20">
        <f t="shared" si="50"/>
        <v>-0.32174000000000008</v>
      </c>
      <c r="G257" s="20">
        <f t="shared" si="51"/>
        <v>8.1322481186548696</v>
      </c>
      <c r="H257" s="22">
        <f t="shared" si="52"/>
        <v>13788.582233137626</v>
      </c>
      <c r="I257" s="20">
        <f t="shared" ref="I257:I320" si="57">G257+I256</f>
        <v>7671.5004831376791</v>
      </c>
      <c r="K257" s="20">
        <f t="shared" si="48"/>
        <v>7671.5004831376755</v>
      </c>
    </row>
    <row r="258" spans="1:11" ht="12.75" customHeight="1" x14ac:dyDescent="0.2">
      <c r="A258" s="17">
        <f t="shared" si="53"/>
        <v>19.600000000000009</v>
      </c>
      <c r="B258" s="20">
        <f t="shared" si="49"/>
        <v>6.5606123566326753</v>
      </c>
      <c r="C258" s="20">
        <f t="shared" si="54"/>
        <v>71.176776124402863</v>
      </c>
      <c r="D258" s="20">
        <f t="shared" si="55"/>
        <v>70.710678118654755</v>
      </c>
      <c r="E258" s="20">
        <f t="shared" si="56"/>
        <v>8.1322481186548696</v>
      </c>
      <c r="F258" s="20">
        <f t="shared" si="50"/>
        <v>-0.32174000000000008</v>
      </c>
      <c r="G258" s="20">
        <f t="shared" si="51"/>
        <v>7.8105081186548695</v>
      </c>
      <c r="H258" s="22">
        <f t="shared" si="52"/>
        <v>13859.29291125628</v>
      </c>
      <c r="I258" s="20">
        <f t="shared" si="57"/>
        <v>7679.3109912563341</v>
      </c>
      <c r="K258" s="20">
        <f t="shared" si="48"/>
        <v>7679.3109912563314</v>
      </c>
    </row>
    <row r="259" spans="1:11" ht="12.75" customHeight="1" x14ac:dyDescent="0.2">
      <c r="A259" s="17">
        <f t="shared" si="53"/>
        <v>19.70000000000001</v>
      </c>
      <c r="B259" s="20">
        <f t="shared" si="49"/>
        <v>6.3031833397354013</v>
      </c>
      <c r="C259" s="20">
        <f t="shared" si="54"/>
        <v>71.140734021175049</v>
      </c>
      <c r="D259" s="20">
        <f t="shared" si="55"/>
        <v>70.710678118654755</v>
      </c>
      <c r="E259" s="20">
        <f t="shared" si="56"/>
        <v>7.8105081186548695</v>
      </c>
      <c r="F259" s="20">
        <f t="shared" si="50"/>
        <v>-0.32174000000000008</v>
      </c>
      <c r="G259" s="20">
        <f t="shared" si="51"/>
        <v>7.4887681186548694</v>
      </c>
      <c r="H259" s="22">
        <f t="shared" si="52"/>
        <v>13930.003589374934</v>
      </c>
      <c r="I259" s="20">
        <f t="shared" si="57"/>
        <v>7686.7997593749888</v>
      </c>
      <c r="K259" s="20">
        <f t="shared" si="48"/>
        <v>7686.799759374986</v>
      </c>
    </row>
    <row r="260" spans="1:11" ht="12.75" customHeight="1" x14ac:dyDescent="0.2">
      <c r="A260" s="17">
        <f t="shared" si="53"/>
        <v>19.800000000000011</v>
      </c>
      <c r="B260" s="20">
        <f t="shared" si="49"/>
        <v>6.0454985555509246</v>
      </c>
      <c r="C260" s="20">
        <f t="shared" si="54"/>
        <v>71.106129468105507</v>
      </c>
      <c r="D260" s="20">
        <f t="shared" si="55"/>
        <v>70.710678118654755</v>
      </c>
      <c r="E260" s="20">
        <f t="shared" si="56"/>
        <v>7.4887681186548694</v>
      </c>
      <c r="F260" s="20">
        <f t="shared" si="50"/>
        <v>-0.32174000000000008</v>
      </c>
      <c r="G260" s="20">
        <f t="shared" si="51"/>
        <v>7.1670281186548692</v>
      </c>
      <c r="H260" s="22">
        <f t="shared" si="52"/>
        <v>14000.714267493588</v>
      </c>
      <c r="I260" s="20">
        <f t="shared" si="57"/>
        <v>7693.966787493644</v>
      </c>
      <c r="K260" s="20">
        <f t="shared" si="48"/>
        <v>7693.9667874936404</v>
      </c>
    </row>
    <row r="261" spans="1:11" ht="12.75" customHeight="1" x14ac:dyDescent="0.2">
      <c r="A261" s="17">
        <f t="shared" si="53"/>
        <v>19.900000000000013</v>
      </c>
      <c r="B261" s="20">
        <f t="shared" si="49"/>
        <v>5.7875680622460353</v>
      </c>
      <c r="C261" s="20">
        <f t="shared" si="54"/>
        <v>71.072964564970761</v>
      </c>
      <c r="D261" s="20">
        <f t="shared" si="55"/>
        <v>70.710678118654755</v>
      </c>
      <c r="E261" s="20">
        <f t="shared" si="56"/>
        <v>7.1670281186548692</v>
      </c>
      <c r="F261" s="20">
        <f t="shared" si="50"/>
        <v>-0.32174000000000008</v>
      </c>
      <c r="G261" s="20">
        <f t="shared" si="51"/>
        <v>6.8452881186548691</v>
      </c>
      <c r="H261" s="22">
        <f t="shared" si="52"/>
        <v>14071.424945612242</v>
      </c>
      <c r="I261" s="20">
        <f t="shared" si="57"/>
        <v>7700.8120756122989</v>
      </c>
      <c r="K261" s="20">
        <f t="shared" si="48"/>
        <v>7700.8120756122953</v>
      </c>
    </row>
    <row r="262" spans="1:11" ht="12.75" customHeight="1" x14ac:dyDescent="0.2">
      <c r="A262" s="17">
        <f t="shared" si="53"/>
        <v>20.000000000000014</v>
      </c>
      <c r="B262" s="20">
        <f t="shared" si="49"/>
        <v>5.5294019770105765</v>
      </c>
      <c r="C262" s="20">
        <f t="shared" si="54"/>
        <v>71.041241328029997</v>
      </c>
      <c r="D262" s="20">
        <f t="shared" si="55"/>
        <v>70.710678118654755</v>
      </c>
      <c r="E262" s="20">
        <f t="shared" si="56"/>
        <v>6.8452881186548691</v>
      </c>
      <c r="F262" s="20">
        <f t="shared" si="50"/>
        <v>-0.32174000000000008</v>
      </c>
      <c r="G262" s="20">
        <f t="shared" si="51"/>
        <v>6.5235481186548689</v>
      </c>
      <c r="H262" s="22">
        <f t="shared" si="52"/>
        <v>14142.135623730896</v>
      </c>
      <c r="I262" s="20">
        <f t="shared" si="57"/>
        <v>7707.3356237309536</v>
      </c>
      <c r="K262" s="20">
        <f t="shared" si="48"/>
        <v>7707.3356237309499</v>
      </c>
    </row>
    <row r="263" spans="1:11" ht="12.75" customHeight="1" x14ac:dyDescent="0.2">
      <c r="A263" s="17">
        <f t="shared" si="53"/>
        <v>20.100000000000016</v>
      </c>
      <c r="B263" s="20">
        <f t="shared" si="49"/>
        <v>5.2710104737868999</v>
      </c>
      <c r="C263" s="20">
        <f t="shared" si="54"/>
        <v>71.010961689420924</v>
      </c>
      <c r="D263" s="20">
        <f t="shared" si="55"/>
        <v>70.710678118654755</v>
      </c>
      <c r="E263" s="20">
        <f t="shared" si="56"/>
        <v>6.5235481186548689</v>
      </c>
      <c r="F263" s="20">
        <f t="shared" si="50"/>
        <v>-0.32174000000000008</v>
      </c>
      <c r="G263" s="20">
        <f t="shared" si="51"/>
        <v>6.2018081186548688</v>
      </c>
      <c r="H263" s="22">
        <f t="shared" si="52"/>
        <v>14212.846301849549</v>
      </c>
      <c r="I263" s="20">
        <f t="shared" si="57"/>
        <v>7713.5374318496088</v>
      </c>
      <c r="K263" s="20">
        <f t="shared" si="48"/>
        <v>7713.5374318496051</v>
      </c>
    </row>
    <row r="264" spans="1:11" ht="12.75" customHeight="1" x14ac:dyDescent="0.2">
      <c r="A264" s="17">
        <f t="shared" si="53"/>
        <v>20.200000000000017</v>
      </c>
      <c r="B264" s="20">
        <f t="shared" si="49"/>
        <v>5.0124037809656361</v>
      </c>
      <c r="C264" s="20">
        <f t="shared" si="54"/>
        <v>70.98212749657911</v>
      </c>
      <c r="D264" s="20">
        <f t="shared" si="55"/>
        <v>70.710678118654755</v>
      </c>
      <c r="E264" s="20">
        <f t="shared" si="56"/>
        <v>6.2018081186548688</v>
      </c>
      <c r="F264" s="20">
        <f t="shared" si="50"/>
        <v>-0.32174000000000008</v>
      </c>
      <c r="G264" s="20">
        <f t="shared" si="51"/>
        <v>5.8800681186548687</v>
      </c>
      <c r="H264" s="22">
        <f t="shared" si="52"/>
        <v>14283.556979968203</v>
      </c>
      <c r="I264" s="20">
        <f t="shared" si="57"/>
        <v>7719.4174999682637</v>
      </c>
      <c r="K264" s="20">
        <f t="shared" si="48"/>
        <v>7719.4174999682591</v>
      </c>
    </row>
    <row r="265" spans="1:11" ht="12.75" customHeight="1" x14ac:dyDescent="0.2">
      <c r="A265" s="17">
        <f t="shared" si="53"/>
        <v>20.300000000000018</v>
      </c>
      <c r="B265" s="20">
        <f t="shared" si="49"/>
        <v>4.7535921790489981</v>
      </c>
      <c r="C265" s="20">
        <f t="shared" si="54"/>
        <v>70.954740511681251</v>
      </c>
      <c r="D265" s="20">
        <f t="shared" si="55"/>
        <v>70.710678118654755</v>
      </c>
      <c r="E265" s="20">
        <f t="shared" si="56"/>
        <v>5.8800681186548687</v>
      </c>
      <c r="F265" s="20">
        <f t="shared" si="50"/>
        <v>-0.32174000000000008</v>
      </c>
      <c r="G265" s="20">
        <f t="shared" si="51"/>
        <v>5.5583281186548685</v>
      </c>
      <c r="H265" s="22">
        <f t="shared" si="52"/>
        <v>14354.267658086857</v>
      </c>
      <c r="I265" s="20">
        <f t="shared" si="57"/>
        <v>7724.9758280869182</v>
      </c>
      <c r="K265" s="20">
        <f t="shared" si="48"/>
        <v>7724.9758280869146</v>
      </c>
    </row>
    <row r="266" spans="1:11" ht="12.75" customHeight="1" x14ac:dyDescent="0.2">
      <c r="A266" s="17">
        <f t="shared" si="53"/>
        <v>20.40000000000002</v>
      </c>
      <c r="B266" s="20">
        <f t="shared" si="49"/>
        <v>4.4945859982829068</v>
      </c>
      <c r="C266" s="20">
        <f t="shared" si="54"/>
        <v>70.928802411112443</v>
      </c>
      <c r="D266" s="20">
        <f t="shared" si="55"/>
        <v>70.710678118654755</v>
      </c>
      <c r="E266" s="20">
        <f t="shared" si="56"/>
        <v>5.5583281186548685</v>
      </c>
      <c r="F266" s="20">
        <f t="shared" si="50"/>
        <v>-0.32174000000000008</v>
      </c>
      <c r="G266" s="20">
        <f t="shared" si="51"/>
        <v>5.2365881186548684</v>
      </c>
      <c r="H266" s="22">
        <f t="shared" si="52"/>
        <v>14424.978336205511</v>
      </c>
      <c r="I266" s="20">
        <f t="shared" si="57"/>
        <v>7730.2124162055734</v>
      </c>
      <c r="K266" s="20">
        <f t="shared" si="48"/>
        <v>7730.2124162055688</v>
      </c>
    </row>
    <row r="267" spans="1:11" ht="12.75" customHeight="1" x14ac:dyDescent="0.2">
      <c r="A267" s="17">
        <f t="shared" si="53"/>
        <v>20.500000000000021</v>
      </c>
      <c r="B267" s="20">
        <f t="shared" si="49"/>
        <v>4.2353956162592388</v>
      </c>
      <c r="C267" s="20">
        <f t="shared" si="54"/>
        <v>70.904314784958174</v>
      </c>
      <c r="D267" s="20">
        <f t="shared" si="55"/>
        <v>70.710678118654755</v>
      </c>
      <c r="E267" s="20">
        <f t="shared" si="56"/>
        <v>5.2365881186548684</v>
      </c>
      <c r="F267" s="20">
        <f t="shared" si="50"/>
        <v>-0.32174000000000008</v>
      </c>
      <c r="G267" s="20">
        <f t="shared" si="51"/>
        <v>4.9148481186548683</v>
      </c>
      <c r="H267" s="22">
        <f t="shared" si="52"/>
        <v>14495.689014324165</v>
      </c>
      <c r="I267" s="20">
        <f t="shared" si="57"/>
        <v>7735.1272643242282</v>
      </c>
      <c r="K267" s="20">
        <f t="shared" si="48"/>
        <v>7735.1272643242246</v>
      </c>
    </row>
    <row r="268" spans="1:11" ht="12.75" customHeight="1" x14ac:dyDescent="0.2">
      <c r="A268" s="17">
        <f t="shared" si="53"/>
        <v>20.600000000000023</v>
      </c>
      <c r="B268" s="20">
        <f t="shared" si="49"/>
        <v>3.9760314554895571</v>
      </c>
      <c r="C268" s="20">
        <f t="shared" si="54"/>
        <v>70.881279136521272</v>
      </c>
      <c r="D268" s="20">
        <f t="shared" si="55"/>
        <v>70.710678118654755</v>
      </c>
      <c r="E268" s="20">
        <f t="shared" si="56"/>
        <v>4.9148481186548683</v>
      </c>
      <c r="F268" s="20">
        <f t="shared" si="50"/>
        <v>-0.32174000000000008</v>
      </c>
      <c r="G268" s="20">
        <f t="shared" si="51"/>
        <v>4.5931081186548681</v>
      </c>
      <c r="H268" s="22">
        <f t="shared" si="52"/>
        <v>14566.399692442819</v>
      </c>
      <c r="I268" s="20">
        <f t="shared" si="57"/>
        <v>7739.7203724428828</v>
      </c>
      <c r="K268" s="20">
        <f t="shared" si="48"/>
        <v>7739.7203724428791</v>
      </c>
    </row>
    <row r="269" spans="1:11" ht="12.75" customHeight="1" x14ac:dyDescent="0.2">
      <c r="A269" s="17">
        <f t="shared" si="53"/>
        <v>20.700000000000024</v>
      </c>
      <c r="B269" s="20">
        <f t="shared" si="49"/>
        <v>3.7165039809516767</v>
      </c>
      <c r="C269" s="20">
        <f t="shared" si="54"/>
        <v>70.859696881864039</v>
      </c>
      <c r="D269" s="20">
        <f t="shared" si="55"/>
        <v>70.710678118654755</v>
      </c>
      <c r="E269" s="20">
        <f t="shared" si="56"/>
        <v>4.5931081186548681</v>
      </c>
      <c r="F269" s="20">
        <f t="shared" si="50"/>
        <v>-0.32174000000000008</v>
      </c>
      <c r="G269" s="20">
        <f t="shared" si="51"/>
        <v>4.271368118654868</v>
      </c>
      <c r="H269" s="22">
        <f t="shared" si="52"/>
        <v>14637.110370561473</v>
      </c>
      <c r="I269" s="20">
        <f t="shared" si="57"/>
        <v>7743.9917405615379</v>
      </c>
      <c r="K269" s="20">
        <f t="shared" si="48"/>
        <v>7743.9917405615342</v>
      </c>
    </row>
    <row r="270" spans="1:11" ht="12.75" customHeight="1" x14ac:dyDescent="0.2">
      <c r="A270" s="17">
        <f t="shared" si="53"/>
        <v>20.800000000000026</v>
      </c>
      <c r="B270" s="20">
        <f t="shared" si="49"/>
        <v>3.4568236976104796</v>
      </c>
      <c r="C270" s="20">
        <f t="shared" si="54"/>
        <v>70.839569349376063</v>
      </c>
      <c r="D270" s="20">
        <f t="shared" si="55"/>
        <v>70.710678118654755</v>
      </c>
      <c r="E270" s="20">
        <f t="shared" si="56"/>
        <v>4.271368118654868</v>
      </c>
      <c r="F270" s="20">
        <f t="shared" si="50"/>
        <v>-0.32174000000000008</v>
      </c>
      <c r="G270" s="20">
        <f t="shared" si="51"/>
        <v>3.9496281186548678</v>
      </c>
      <c r="H270" s="22">
        <f t="shared" si="52"/>
        <v>14707.821048680127</v>
      </c>
      <c r="I270" s="20">
        <f t="shared" si="57"/>
        <v>7747.9413686801927</v>
      </c>
      <c r="K270" s="20">
        <f t="shared" si="48"/>
        <v>7747.9413686801881</v>
      </c>
    </row>
    <row r="271" spans="1:11" ht="12.75" customHeight="1" x14ac:dyDescent="0.2">
      <c r="A271" s="17">
        <f t="shared" si="53"/>
        <v>20.900000000000027</v>
      </c>
      <c r="B271" s="20">
        <f t="shared" si="49"/>
        <v>3.1970011479144276</v>
      </c>
      <c r="C271" s="20">
        <f t="shared" si="54"/>
        <v>70.82089777936784</v>
      </c>
      <c r="D271" s="20">
        <f t="shared" si="55"/>
        <v>70.710678118654755</v>
      </c>
      <c r="E271" s="20">
        <f t="shared" si="56"/>
        <v>3.9496281186548678</v>
      </c>
      <c r="F271" s="20">
        <f t="shared" si="50"/>
        <v>-0.32174000000000008</v>
      </c>
      <c r="G271" s="20">
        <f t="shared" si="51"/>
        <v>3.6278881186548677</v>
      </c>
      <c r="H271" s="22">
        <f t="shared" si="52"/>
        <v>14778.531726798781</v>
      </c>
      <c r="I271" s="20">
        <f t="shared" si="57"/>
        <v>7751.5692567988472</v>
      </c>
      <c r="K271" s="20">
        <f t="shared" si="48"/>
        <v>7751.5692567988426</v>
      </c>
    </row>
    <row r="272" spans="1:11" ht="12.75" customHeight="1" x14ac:dyDescent="0.2">
      <c r="A272" s="17">
        <f t="shared" si="53"/>
        <v>21.000000000000028</v>
      </c>
      <c r="B272" s="20">
        <f t="shared" si="49"/>
        <v>2.9370469092692066</v>
      </c>
      <c r="C272" s="20">
        <f t="shared" si="54"/>
        <v>70.803683323690706</v>
      </c>
      <c r="D272" s="20">
        <f t="shared" si="55"/>
        <v>70.710678118654755</v>
      </c>
      <c r="E272" s="20">
        <f t="shared" si="56"/>
        <v>3.6278881186548677</v>
      </c>
      <c r="F272" s="20">
        <f t="shared" si="50"/>
        <v>-0.32174000000000008</v>
      </c>
      <c r="G272" s="20">
        <f t="shared" si="51"/>
        <v>3.3061481186548676</v>
      </c>
      <c r="H272" s="22">
        <f t="shared" si="52"/>
        <v>14849.242404917435</v>
      </c>
      <c r="I272" s="20">
        <f t="shared" si="57"/>
        <v>7754.8754049175022</v>
      </c>
      <c r="K272" s="20">
        <f t="shared" si="48"/>
        <v>7754.8754049174977</v>
      </c>
    </row>
    <row r="273" spans="1:11" ht="12.75" customHeight="1" x14ac:dyDescent="0.2">
      <c r="A273" s="17">
        <f t="shared" si="53"/>
        <v>21.10000000000003</v>
      </c>
      <c r="B273" s="20">
        <f t="shared" si="49"/>
        <v>2.6769715914900134</v>
      </c>
      <c r="C273" s="20">
        <f t="shared" si="54"/>
        <v>70.787927045383142</v>
      </c>
      <c r="D273" s="20">
        <f t="shared" si="55"/>
        <v>70.710678118654755</v>
      </c>
      <c r="E273" s="20">
        <f t="shared" si="56"/>
        <v>3.3061481186548676</v>
      </c>
      <c r="F273" s="20">
        <f t="shared" si="50"/>
        <v>-0.32174000000000008</v>
      </c>
      <c r="G273" s="20">
        <f t="shared" si="51"/>
        <v>2.9844081186548674</v>
      </c>
      <c r="H273" s="22">
        <f t="shared" si="52"/>
        <v>14919.953083036089</v>
      </c>
      <c r="I273" s="20">
        <f t="shared" si="57"/>
        <v>7757.859813036157</v>
      </c>
      <c r="K273" s="20">
        <f t="shared" si="48"/>
        <v>7757.8598130361524</v>
      </c>
    </row>
    <row r="274" spans="1:11" ht="12.75" customHeight="1" x14ac:dyDescent="0.2">
      <c r="A274" s="17">
        <f t="shared" si="53"/>
        <v>21.200000000000031</v>
      </c>
      <c r="B274" s="20">
        <f t="shared" si="49"/>
        <v>2.4167858342339832</v>
      </c>
      <c r="C274" s="20">
        <f t="shared" si="54"/>
        <v>70.773629918343829</v>
      </c>
      <c r="D274" s="20">
        <f t="shared" si="55"/>
        <v>70.710678118654755</v>
      </c>
      <c r="E274" s="20">
        <f t="shared" si="56"/>
        <v>2.9844081186548674</v>
      </c>
      <c r="F274" s="20">
        <f t="shared" si="50"/>
        <v>-0.32174000000000008</v>
      </c>
      <c r="G274" s="20">
        <f t="shared" si="51"/>
        <v>2.6626681186548673</v>
      </c>
      <c r="H274" s="22">
        <f t="shared" si="52"/>
        <v>14990.663761154743</v>
      </c>
      <c r="I274" s="20">
        <f t="shared" si="57"/>
        <v>7760.5224811548114</v>
      </c>
      <c r="K274" s="20">
        <f t="shared" si="48"/>
        <v>7760.5224811548078</v>
      </c>
    </row>
    <row r="275" spans="1:11" ht="12.75" customHeight="1" x14ac:dyDescent="0.2">
      <c r="A275" s="17">
        <f t="shared" si="53"/>
        <v>21.300000000000033</v>
      </c>
      <c r="B275" s="20">
        <f t="shared" si="49"/>
        <v>2.1565003044142967</v>
      </c>
      <c r="C275" s="20">
        <f t="shared" si="54"/>
        <v>70.760792827031707</v>
      </c>
      <c r="D275" s="20">
        <f t="shared" si="55"/>
        <v>70.710678118654755</v>
      </c>
      <c r="E275" s="20">
        <f t="shared" si="56"/>
        <v>2.6626681186548673</v>
      </c>
      <c r="F275" s="20">
        <f t="shared" si="50"/>
        <v>-0.32174000000000008</v>
      </c>
      <c r="G275" s="20">
        <f t="shared" si="51"/>
        <v>2.3409281186548672</v>
      </c>
      <c r="H275" s="22">
        <f t="shared" si="52"/>
        <v>15061.374439273397</v>
      </c>
      <c r="I275" s="20">
        <f t="shared" si="57"/>
        <v>7762.8634092734665</v>
      </c>
      <c r="K275" s="20">
        <f t="shared" si="48"/>
        <v>7762.8634092734619</v>
      </c>
    </row>
    <row r="276" spans="1:11" ht="12.75" customHeight="1" x14ac:dyDescent="0.2">
      <c r="A276" s="17">
        <f t="shared" si="53"/>
        <v>21.400000000000034</v>
      </c>
      <c r="B276" s="20">
        <f t="shared" si="49"/>
        <v>1.8961256935975268</v>
      </c>
      <c r="C276" s="20">
        <f t="shared" si="54"/>
        <v>70.749416566193034</v>
      </c>
      <c r="D276" s="20">
        <f t="shared" si="55"/>
        <v>70.710678118654755</v>
      </c>
      <c r="E276" s="20">
        <f t="shared" si="56"/>
        <v>2.3409281186548672</v>
      </c>
      <c r="F276" s="20">
        <f t="shared" si="50"/>
        <v>-0.32174000000000008</v>
      </c>
      <c r="G276" s="20">
        <f t="shared" si="51"/>
        <v>2.019188118654867</v>
      </c>
      <c r="H276" s="22">
        <f t="shared" si="52"/>
        <v>15132.085117392051</v>
      </c>
      <c r="I276" s="20">
        <f t="shared" si="57"/>
        <v>7764.8825973921212</v>
      </c>
      <c r="K276" s="20">
        <f t="shared" si="48"/>
        <v>7764.8825973921166</v>
      </c>
    </row>
    <row r="277" spans="1:11" ht="12.75" customHeight="1" x14ac:dyDescent="0.2">
      <c r="A277" s="17">
        <f t="shared" si="53"/>
        <v>21.500000000000036</v>
      </c>
      <c r="B277" s="20">
        <f t="shared" si="49"/>
        <v>1.6356727153857842</v>
      </c>
      <c r="C277" s="20">
        <f t="shared" si="54"/>
        <v>70.739501840616015</v>
      </c>
      <c r="D277" s="20">
        <f t="shared" si="55"/>
        <v>70.710678118654755</v>
      </c>
      <c r="E277" s="20">
        <f t="shared" si="56"/>
        <v>2.019188118654867</v>
      </c>
      <c r="F277" s="20">
        <f t="shared" si="50"/>
        <v>-0.32174000000000008</v>
      </c>
      <c r="G277" s="20">
        <f t="shared" si="51"/>
        <v>1.6974481186548669</v>
      </c>
      <c r="H277" s="22">
        <f t="shared" si="52"/>
        <v>15202.795795510705</v>
      </c>
      <c r="I277" s="20">
        <f t="shared" si="57"/>
        <v>7766.5800455107765</v>
      </c>
      <c r="K277" s="20">
        <f t="shared" si="48"/>
        <v>7766.580045510771</v>
      </c>
    </row>
    <row r="278" spans="1:11" ht="12.75" customHeight="1" x14ac:dyDescent="0.2">
      <c r="A278" s="17">
        <f t="shared" si="53"/>
        <v>21.600000000000037</v>
      </c>
      <c r="B278" s="20">
        <f t="shared" si="49"/>
        <v>1.3751521027852713</v>
      </c>
      <c r="C278" s="20">
        <f t="shared" si="54"/>
        <v>70.731049264912826</v>
      </c>
      <c r="D278" s="20">
        <f t="shared" si="55"/>
        <v>70.710678118654755</v>
      </c>
      <c r="E278" s="20">
        <f t="shared" si="56"/>
        <v>1.6974481186548669</v>
      </c>
      <c r="F278" s="20">
        <f t="shared" si="50"/>
        <v>-0.32174000000000008</v>
      </c>
      <c r="G278" s="20">
        <f t="shared" si="51"/>
        <v>1.3757081186548668</v>
      </c>
      <c r="H278" s="22">
        <f t="shared" si="52"/>
        <v>15273.506473629359</v>
      </c>
      <c r="I278" s="20">
        <f t="shared" si="57"/>
        <v>7767.9557536294315</v>
      </c>
      <c r="K278" s="20">
        <f t="shared" si="48"/>
        <v>7767.955753629426</v>
      </c>
    </row>
    <row r="279" spans="1:11" ht="12.75" customHeight="1" x14ac:dyDescent="0.2">
      <c r="A279" s="17">
        <f t="shared" si="53"/>
        <v>21.700000000000038</v>
      </c>
      <c r="B279" s="20">
        <f t="shared" si="49"/>
        <v>1.1145746055628398</v>
      </c>
      <c r="C279" s="20">
        <f t="shared" si="54"/>
        <v>70.724059363329346</v>
      </c>
      <c r="D279" s="20">
        <f t="shared" si="55"/>
        <v>70.710678118654755</v>
      </c>
      <c r="E279" s="20">
        <f t="shared" si="56"/>
        <v>1.3757081186548668</v>
      </c>
      <c r="F279" s="20">
        <f t="shared" si="50"/>
        <v>-0.32174000000000008</v>
      </c>
      <c r="G279" s="20">
        <f t="shared" si="51"/>
        <v>1.0539681186548666</v>
      </c>
      <c r="H279" s="22">
        <f t="shared" si="52"/>
        <v>15344.217151748013</v>
      </c>
      <c r="I279" s="20">
        <f t="shared" si="57"/>
        <v>7769.0097217480861</v>
      </c>
      <c r="K279" s="20">
        <f t="shared" si="48"/>
        <v>7769.0097217480788</v>
      </c>
    </row>
    <row r="280" spans="1:11" ht="12.75" customHeight="1" x14ac:dyDescent="0.2">
      <c r="A280" s="17">
        <f t="shared" si="53"/>
        <v>21.80000000000004</v>
      </c>
      <c r="B280" s="20">
        <f t="shared" si="49"/>
        <v>0.85395098759217758</v>
      </c>
      <c r="C280" s="20">
        <f t="shared" si="54"/>
        <v>70.718532569582777</v>
      </c>
      <c r="D280" s="20">
        <f t="shared" si="55"/>
        <v>70.710678118654755</v>
      </c>
      <c r="E280" s="20">
        <f t="shared" si="56"/>
        <v>1.0539681186548666</v>
      </c>
      <c r="F280" s="20">
        <f t="shared" si="50"/>
        <v>-0.32174000000000008</v>
      </c>
      <c r="G280" s="20">
        <f t="shared" si="51"/>
        <v>0.73222811865486648</v>
      </c>
      <c r="H280" s="22">
        <f t="shared" si="52"/>
        <v>15414.927829866667</v>
      </c>
      <c r="I280" s="20">
        <f t="shared" si="57"/>
        <v>7769.7419498667414</v>
      </c>
      <c r="K280" s="20">
        <f t="shared" si="48"/>
        <v>7769.7419498667341</v>
      </c>
    </row>
    <row r="281" spans="1:11" ht="12.75" customHeight="1" x14ac:dyDescent="0.2">
      <c r="A281" s="17">
        <f t="shared" si="53"/>
        <v>21.900000000000041</v>
      </c>
      <c r="B281" s="20">
        <f t="shared" si="49"/>
        <v>0.59329202419125815</v>
      </c>
      <c r="C281" s="20">
        <f t="shared" si="54"/>
        <v>70.714469226727203</v>
      </c>
      <c r="D281" s="20">
        <f t="shared" si="55"/>
        <v>70.710678118654755</v>
      </c>
      <c r="E281" s="20">
        <f t="shared" si="56"/>
        <v>0.73222811865486648</v>
      </c>
      <c r="F281" s="20">
        <f t="shared" si="50"/>
        <v>-0.32174000000000008</v>
      </c>
      <c r="G281" s="20">
        <f t="shared" si="51"/>
        <v>0.4104881186548664</v>
      </c>
      <c r="H281" s="22">
        <f t="shared" si="52"/>
        <v>15485.638507985321</v>
      </c>
      <c r="I281" s="20">
        <f t="shared" si="57"/>
        <v>7770.1524379853963</v>
      </c>
      <c r="K281" s="20">
        <f t="shared" si="48"/>
        <v>7770.1524379853881</v>
      </c>
    </row>
    <row r="282" spans="1:11" ht="12.75" customHeight="1" x14ac:dyDescent="0.2">
      <c r="A282" s="17">
        <f t="shared" si="53"/>
        <v>22.000000000000043</v>
      </c>
      <c r="B282" s="20">
        <f t="shared" si="49"/>
        <v>0.33260849945269355</v>
      </c>
      <c r="C282" s="20">
        <f t="shared" si="54"/>
        <v>70.711869587047104</v>
      </c>
      <c r="D282" s="20">
        <f t="shared" si="55"/>
        <v>70.710678118654755</v>
      </c>
      <c r="E282" s="20">
        <f t="shared" si="56"/>
        <v>0.4104881186548664</v>
      </c>
      <c r="F282" s="20">
        <f t="shared" si="50"/>
        <v>-0.32174000000000008</v>
      </c>
      <c r="G282" s="20">
        <f t="shared" si="51"/>
        <v>8.8748118654866315E-2</v>
      </c>
      <c r="H282" s="22">
        <f t="shared" si="52"/>
        <v>15556.349186103975</v>
      </c>
      <c r="I282" s="21">
        <f t="shared" si="57"/>
        <v>7770.2411861040509</v>
      </c>
      <c r="K282" s="20">
        <f t="shared" si="48"/>
        <v>7770.2411861040428</v>
      </c>
    </row>
    <row r="283" spans="1:11" ht="12.75" customHeight="1" x14ac:dyDescent="0.2">
      <c r="A283" s="17">
        <f t="shared" si="53"/>
        <v>22.100000000000044</v>
      </c>
      <c r="B283" s="20">
        <f t="shared" si="49"/>
        <v>7.1911203568644833E-2</v>
      </c>
      <c r="C283" s="20">
        <f t="shared" si="54"/>
        <v>70.710733811979097</v>
      </c>
      <c r="D283" s="20">
        <f t="shared" si="55"/>
        <v>70.710678118654755</v>
      </c>
      <c r="E283" s="20">
        <f t="shared" si="56"/>
        <v>8.8748118654866315E-2</v>
      </c>
      <c r="F283" s="20">
        <f t="shared" si="50"/>
        <v>-0.32174000000000008</v>
      </c>
      <c r="G283" s="20">
        <f t="shared" si="51"/>
        <v>-0.23299188134513377</v>
      </c>
      <c r="H283" s="22">
        <f t="shared" si="52"/>
        <v>15627.059864222629</v>
      </c>
      <c r="I283" s="20">
        <f t="shared" si="57"/>
        <v>7770.0081942227062</v>
      </c>
      <c r="K283" s="20">
        <f t="shared" si="48"/>
        <v>7770.0081942226971</v>
      </c>
    </row>
    <row r="284" spans="1:11" ht="12.75" customHeight="1" x14ac:dyDescent="0.2">
      <c r="A284" s="17">
        <f t="shared" si="53"/>
        <v>22.200000000000045</v>
      </c>
      <c r="B284" s="20">
        <f t="shared" si="49"/>
        <v>-0.18878906984805396</v>
      </c>
      <c r="C284" s="20">
        <f t="shared" si="54"/>
        <v>70.711061972061856</v>
      </c>
      <c r="D284" s="20">
        <f t="shared" si="55"/>
        <v>70.710678118654755</v>
      </c>
      <c r="E284" s="20">
        <f t="shared" si="56"/>
        <v>-0.23299188134513377</v>
      </c>
      <c r="F284" s="20">
        <f t="shared" si="50"/>
        <v>-0.32174000000000008</v>
      </c>
      <c r="G284" s="20">
        <f t="shared" si="51"/>
        <v>-0.55473188134513385</v>
      </c>
      <c r="H284" s="22">
        <f t="shared" si="52"/>
        <v>15697.770542341283</v>
      </c>
      <c r="I284" s="20">
        <f t="shared" si="57"/>
        <v>7769.453462341361</v>
      </c>
      <c r="K284" s="20">
        <f t="shared" si="48"/>
        <v>7769.453462341352</v>
      </c>
    </row>
    <row r="285" spans="1:11" ht="12.75" customHeight="1" x14ac:dyDescent="0.2">
      <c r="A285" s="17">
        <f t="shared" si="53"/>
        <v>22.300000000000047</v>
      </c>
      <c r="B285" s="20">
        <f t="shared" si="49"/>
        <v>-0.4494815264448957</v>
      </c>
      <c r="C285" s="20">
        <f t="shared" si="54"/>
        <v>70.712854046914131</v>
      </c>
      <c r="D285" s="20">
        <f t="shared" si="55"/>
        <v>70.710678118654755</v>
      </c>
      <c r="E285" s="20">
        <f t="shared" si="56"/>
        <v>-0.55473188134513385</v>
      </c>
      <c r="F285" s="20">
        <f t="shared" si="50"/>
        <v>-0.32174000000000008</v>
      </c>
      <c r="G285" s="20">
        <f t="shared" si="51"/>
        <v>-0.87647188134513399</v>
      </c>
      <c r="H285" s="22">
        <f t="shared" si="52"/>
        <v>15768.481220459937</v>
      </c>
      <c r="I285" s="20">
        <f t="shared" si="57"/>
        <v>7768.5769904600156</v>
      </c>
      <c r="K285" s="20">
        <f t="shared" si="48"/>
        <v>7768.5769904600074</v>
      </c>
    </row>
    <row r="286" spans="1:11" ht="12.75" customHeight="1" x14ac:dyDescent="0.2">
      <c r="A286" s="17">
        <f t="shared" si="53"/>
        <v>22.400000000000048</v>
      </c>
      <c r="B286" s="20">
        <f t="shared" si="49"/>
        <v>-0.7101553738111589</v>
      </c>
      <c r="C286" s="20">
        <f t="shared" si="54"/>
        <v>70.716109925241142</v>
      </c>
      <c r="D286" s="20">
        <f t="shared" si="55"/>
        <v>70.710678118654755</v>
      </c>
      <c r="E286" s="20">
        <f t="shared" si="56"/>
        <v>-0.87647188134513399</v>
      </c>
      <c r="F286" s="20">
        <f t="shared" si="50"/>
        <v>-0.32174000000000008</v>
      </c>
      <c r="G286" s="20">
        <f t="shared" si="51"/>
        <v>-1.1982118813451341</v>
      </c>
      <c r="H286" s="22">
        <f t="shared" si="52"/>
        <v>15839.191898578591</v>
      </c>
      <c r="I286" s="20">
        <f t="shared" si="57"/>
        <v>7767.3787785786708</v>
      </c>
      <c r="K286" s="20">
        <f t="shared" si="48"/>
        <v>7767.3787785786617</v>
      </c>
    </row>
    <row r="287" spans="1:11" ht="12.75" customHeight="1" x14ac:dyDescent="0.2">
      <c r="A287" s="17">
        <f t="shared" si="53"/>
        <v>22.50000000000005</v>
      </c>
      <c r="B287" s="20">
        <f t="shared" si="49"/>
        <v>-0.97079982415816191</v>
      </c>
      <c r="C287" s="20">
        <f t="shared" si="54"/>
        <v>70.720829404869093</v>
      </c>
      <c r="D287" s="20">
        <f t="shared" si="55"/>
        <v>70.710678118654755</v>
      </c>
      <c r="E287" s="20">
        <f t="shared" si="56"/>
        <v>-1.1982118813451341</v>
      </c>
      <c r="F287" s="20">
        <f t="shared" si="50"/>
        <v>-0.32174000000000008</v>
      </c>
      <c r="G287" s="20">
        <f t="shared" si="51"/>
        <v>-1.5199518813451343</v>
      </c>
      <c r="H287" s="22">
        <f t="shared" si="52"/>
        <v>15909.902576697245</v>
      </c>
      <c r="I287" s="20">
        <f t="shared" si="57"/>
        <v>7765.8588266973256</v>
      </c>
      <c r="K287" s="20">
        <f t="shared" si="48"/>
        <v>7765.8588266973165</v>
      </c>
    </row>
    <row r="288" spans="1:11" ht="12.75" customHeight="1" x14ac:dyDescent="0.2">
      <c r="A288" s="17">
        <f t="shared" si="53"/>
        <v>22.600000000000051</v>
      </c>
      <c r="B288" s="20">
        <f t="shared" si="49"/>
        <v>-1.2314040969966458</v>
      </c>
      <c r="C288" s="20">
        <f t="shared" si="54"/>
        <v>70.727012192807948</v>
      </c>
      <c r="D288" s="20">
        <f t="shared" si="55"/>
        <v>70.710678118654755</v>
      </c>
      <c r="E288" s="20">
        <f t="shared" si="56"/>
        <v>-1.5199518813451343</v>
      </c>
      <c r="F288" s="20">
        <f t="shared" si="50"/>
        <v>-0.32174000000000008</v>
      </c>
      <c r="G288" s="20">
        <f t="shared" si="51"/>
        <v>-1.8416918813451344</v>
      </c>
      <c r="H288" s="22">
        <f t="shared" si="52"/>
        <v>15980.613254815898</v>
      </c>
      <c r="I288" s="20">
        <f t="shared" si="57"/>
        <v>7764.0171348159802</v>
      </c>
      <c r="K288" s="20">
        <f t="shared" si="48"/>
        <v>7764.0171348159711</v>
      </c>
    </row>
    <row r="289" spans="1:11" ht="12.75" customHeight="1" x14ac:dyDescent="0.2">
      <c r="A289" s="17">
        <f t="shared" si="53"/>
        <v>22.700000000000053</v>
      </c>
      <c r="B289" s="20">
        <f t="shared" si="49"/>
        <v>-1.491957421809629</v>
      </c>
      <c r="C289" s="20">
        <f t="shared" si="54"/>
        <v>70.73465790534236</v>
      </c>
      <c r="D289" s="20">
        <f t="shared" si="55"/>
        <v>70.710678118654755</v>
      </c>
      <c r="E289" s="20">
        <f t="shared" si="56"/>
        <v>-1.8416918813451344</v>
      </c>
      <c r="F289" s="20">
        <f t="shared" si="50"/>
        <v>-0.32174000000000008</v>
      </c>
      <c r="G289" s="20">
        <f t="shared" si="51"/>
        <v>-2.1634318813451343</v>
      </c>
      <c r="H289" s="22">
        <f t="shared" si="52"/>
        <v>16051.323932934552</v>
      </c>
      <c r="I289" s="20">
        <f t="shared" si="57"/>
        <v>7761.8537029346353</v>
      </c>
      <c r="K289" s="20">
        <f t="shared" si="48"/>
        <v>7761.8537029346262</v>
      </c>
    </row>
    <row r="290" spans="1:11" ht="12.75" customHeight="1" x14ac:dyDescent="0.2">
      <c r="A290" s="17">
        <f t="shared" si="53"/>
        <v>22.800000000000054</v>
      </c>
      <c r="B290" s="20">
        <f t="shared" si="49"/>
        <v>-1.7524490407190767</v>
      </c>
      <c r="C290" s="20">
        <f t="shared" si="54"/>
        <v>70.743766068150634</v>
      </c>
      <c r="D290" s="20">
        <f t="shared" si="55"/>
        <v>70.710678118654755</v>
      </c>
      <c r="E290" s="20">
        <f t="shared" si="56"/>
        <v>-2.1634318813451343</v>
      </c>
      <c r="F290" s="20">
        <f t="shared" si="50"/>
        <v>-0.32174000000000008</v>
      </c>
      <c r="G290" s="20">
        <f t="shared" si="51"/>
        <v>-2.4851718813451344</v>
      </c>
      <c r="H290" s="22">
        <f t="shared" si="52"/>
        <v>16122.034611053206</v>
      </c>
      <c r="I290" s="20">
        <f t="shared" si="57"/>
        <v>7759.3685310532901</v>
      </c>
      <c r="K290" s="20">
        <f t="shared" si="48"/>
        <v>7759.3685310532801</v>
      </c>
    </row>
    <row r="291" spans="1:11" ht="12.75" customHeight="1" x14ac:dyDescent="0.2">
      <c r="A291" s="17">
        <f t="shared" si="53"/>
        <v>22.900000000000055</v>
      </c>
      <c r="B291" s="20">
        <f t="shared" si="49"/>
        <v>-2.0128682111447374</v>
      </c>
      <c r="C291" s="20">
        <f t="shared" si="54"/>
        <v>70.754336116451753</v>
      </c>
      <c r="D291" s="20">
        <f t="shared" si="55"/>
        <v>70.710678118654755</v>
      </c>
      <c r="E291" s="20">
        <f t="shared" si="56"/>
        <v>-2.4851718813451344</v>
      </c>
      <c r="F291" s="20">
        <f t="shared" si="50"/>
        <v>-0.32174000000000008</v>
      </c>
      <c r="G291" s="20">
        <f t="shared" si="51"/>
        <v>-2.8069118813451346</v>
      </c>
      <c r="H291" s="22">
        <f t="shared" si="52"/>
        <v>16192.74528917186</v>
      </c>
      <c r="I291" s="20">
        <f t="shared" si="57"/>
        <v>7756.5616191719446</v>
      </c>
      <c r="K291" s="20">
        <f t="shared" si="48"/>
        <v>7756.5616191719328</v>
      </c>
    </row>
    <row r="292" spans="1:11" ht="12.75" customHeight="1" x14ac:dyDescent="0.2">
      <c r="A292" s="17">
        <f t="shared" si="53"/>
        <v>23.000000000000057</v>
      </c>
      <c r="B292" s="20">
        <f t="shared" si="49"/>
        <v>-2.2732042084535045</v>
      </c>
      <c r="C292" s="20">
        <f t="shared" si="54"/>
        <v>70.766367395180296</v>
      </c>
      <c r="D292" s="20">
        <f t="shared" si="55"/>
        <v>70.710678118654755</v>
      </c>
      <c r="E292" s="20">
        <f t="shared" si="56"/>
        <v>-2.8069118813451346</v>
      </c>
      <c r="F292" s="20">
        <f t="shared" si="50"/>
        <v>-0.32174000000000008</v>
      </c>
      <c r="G292" s="20">
        <f t="shared" si="51"/>
        <v>-3.1286518813451347</v>
      </c>
      <c r="H292" s="22">
        <f t="shared" si="52"/>
        <v>16263.455967290514</v>
      </c>
      <c r="I292" s="20">
        <f t="shared" si="57"/>
        <v>7753.4329672905997</v>
      </c>
      <c r="K292" s="20">
        <f t="shared" si="48"/>
        <v>7753.4329672905897</v>
      </c>
    </row>
    <row r="293" spans="1:11" ht="12.75" customHeight="1" x14ac:dyDescent="0.2">
      <c r="A293" s="17">
        <f t="shared" si="53"/>
        <v>23.100000000000058</v>
      </c>
      <c r="B293" s="20">
        <f t="shared" si="49"/>
        <v>-2.5334463285976878</v>
      </c>
      <c r="C293" s="20">
        <f t="shared" si="54"/>
        <v>70.779859159189101</v>
      </c>
      <c r="D293" s="20">
        <f t="shared" si="55"/>
        <v>70.710678118654755</v>
      </c>
      <c r="E293" s="20">
        <f t="shared" si="56"/>
        <v>-3.1286518813451347</v>
      </c>
      <c r="F293" s="20">
        <f t="shared" si="50"/>
        <v>-0.32174000000000008</v>
      </c>
      <c r="G293" s="20">
        <f t="shared" si="51"/>
        <v>-3.4503918813451349</v>
      </c>
      <c r="H293" s="22">
        <f t="shared" si="52"/>
        <v>16334.166645409168</v>
      </c>
      <c r="I293" s="20">
        <f t="shared" si="57"/>
        <v>7749.9825754092544</v>
      </c>
      <c r="K293" s="20">
        <f t="shared" si="48"/>
        <v>7749.9825754092417</v>
      </c>
    </row>
    <row r="294" spans="1:11" ht="12.75" customHeight="1" x14ac:dyDescent="0.2">
      <c r="A294" s="17">
        <f t="shared" si="53"/>
        <v>23.20000000000006</v>
      </c>
      <c r="B294" s="20">
        <f t="shared" si="49"/>
        <v>-2.7935838907405546</v>
      </c>
      <c r="C294" s="20">
        <f t="shared" si="54"/>
        <v>70.794810573479552</v>
      </c>
      <c r="D294" s="20">
        <f t="shared" si="55"/>
        <v>70.710678118654755</v>
      </c>
      <c r="E294" s="20">
        <f t="shared" si="56"/>
        <v>-3.4503918813451349</v>
      </c>
      <c r="F294" s="20">
        <f t="shared" si="50"/>
        <v>-0.32174000000000008</v>
      </c>
      <c r="G294" s="20">
        <f t="shared" si="51"/>
        <v>-3.772131881345135</v>
      </c>
      <c r="H294" s="22">
        <f t="shared" si="52"/>
        <v>16404.877323527824</v>
      </c>
      <c r="I294" s="20">
        <f t="shared" si="57"/>
        <v>7746.2104435279089</v>
      </c>
      <c r="K294" s="20">
        <f t="shared" si="48"/>
        <v>7746.2104435278998</v>
      </c>
    </row>
    <row r="295" spans="1:11" ht="12.75" customHeight="1" x14ac:dyDescent="0.2">
      <c r="A295" s="17">
        <f t="shared" si="53"/>
        <v>23.300000000000061</v>
      </c>
      <c r="B295" s="20">
        <f t="shared" si="49"/>
        <v>-3.053606239867571</v>
      </c>
      <c r="C295" s="20">
        <f t="shared" si="54"/>
        <v>70.811220713459392</v>
      </c>
      <c r="D295" s="20">
        <f t="shared" si="55"/>
        <v>70.710678118654755</v>
      </c>
      <c r="E295" s="20">
        <f t="shared" si="56"/>
        <v>-3.772131881345135</v>
      </c>
      <c r="F295" s="20">
        <f t="shared" si="50"/>
        <v>-0.32174000000000008</v>
      </c>
      <c r="G295" s="20">
        <f t="shared" si="51"/>
        <v>-4.0938718813451347</v>
      </c>
      <c r="H295" s="22">
        <f t="shared" si="52"/>
        <v>16475.58800164648</v>
      </c>
      <c r="I295" s="20">
        <f t="shared" si="57"/>
        <v>7742.1165716465639</v>
      </c>
      <c r="K295" s="20">
        <f t="shared" si="48"/>
        <v>7742.1165716465548</v>
      </c>
    </row>
    <row r="296" spans="1:11" ht="12.75" customHeight="1" x14ac:dyDescent="0.2">
      <c r="A296" s="17">
        <f t="shared" si="53"/>
        <v>23.400000000000063</v>
      </c>
      <c r="B296" s="20">
        <f t="shared" si="49"/>
        <v>-3.3135027493817328</v>
      </c>
      <c r="C296" s="20">
        <f t="shared" si="54"/>
        <v>70.829088565227693</v>
      </c>
      <c r="D296" s="20">
        <f t="shared" si="55"/>
        <v>70.710678118654755</v>
      </c>
      <c r="E296" s="20">
        <f t="shared" si="56"/>
        <v>-4.0938718813451347</v>
      </c>
      <c r="F296" s="20">
        <f t="shared" si="50"/>
        <v>-0.32174000000000008</v>
      </c>
      <c r="G296" s="20">
        <f t="shared" si="51"/>
        <v>-4.4156118813451348</v>
      </c>
      <c r="H296" s="22">
        <f t="shared" si="52"/>
        <v>16546.298679765136</v>
      </c>
      <c r="I296" s="20">
        <f t="shared" si="57"/>
        <v>7737.7009597652186</v>
      </c>
      <c r="K296" s="20">
        <f t="shared" si="48"/>
        <v>7737.7009597652086</v>
      </c>
    </row>
    <row r="297" spans="1:11" ht="12.75" customHeight="1" x14ac:dyDescent="0.2">
      <c r="A297" s="17">
        <f t="shared" si="53"/>
        <v>23.500000000000064</v>
      </c>
      <c r="B297" s="20">
        <f t="shared" si="49"/>
        <v>-3.5732628236814383</v>
      </c>
      <c r="C297" s="20">
        <f t="shared" si="54"/>
        <v>70.848413025887012</v>
      </c>
      <c r="D297" s="20">
        <f t="shared" si="55"/>
        <v>70.710678118654755</v>
      </c>
      <c r="E297" s="20">
        <f t="shared" si="56"/>
        <v>-4.4156118813451348</v>
      </c>
      <c r="F297" s="20">
        <f t="shared" si="50"/>
        <v>-0.32174000000000008</v>
      </c>
      <c r="G297" s="20">
        <f t="shared" si="51"/>
        <v>-4.737351881345135</v>
      </c>
      <c r="H297" s="22">
        <f t="shared" si="52"/>
        <v>16617.009357883791</v>
      </c>
      <c r="I297" s="20">
        <f t="shared" si="57"/>
        <v>7732.9636078838739</v>
      </c>
      <c r="K297" s="20">
        <f t="shared" si="48"/>
        <v>7732.9636078838648</v>
      </c>
    </row>
    <row r="298" spans="1:11" ht="12.75" customHeight="1" x14ac:dyDescent="0.2">
      <c r="A298" s="17">
        <f t="shared" si="53"/>
        <v>23.600000000000065</v>
      </c>
      <c r="B298" s="20">
        <f t="shared" si="49"/>
        <v>-3.83287590071934</v>
      </c>
      <c r="C298" s="20">
        <f t="shared" si="54"/>
        <v>70.869192903882322</v>
      </c>
      <c r="D298" s="20">
        <f t="shared" si="55"/>
        <v>70.710678118654755</v>
      </c>
      <c r="E298" s="20">
        <f t="shared" si="56"/>
        <v>-4.737351881345135</v>
      </c>
      <c r="F298" s="20">
        <f t="shared" si="50"/>
        <v>-0.32174000000000008</v>
      </c>
      <c r="G298" s="20">
        <f t="shared" si="51"/>
        <v>-5.0590918813451351</v>
      </c>
      <c r="H298" s="22">
        <f t="shared" si="52"/>
        <v>16687.720036002447</v>
      </c>
      <c r="I298" s="20">
        <f t="shared" si="57"/>
        <v>7727.9045160025289</v>
      </c>
      <c r="K298" s="20">
        <f t="shared" si="48"/>
        <v>7727.904516002518</v>
      </c>
    </row>
    <row r="299" spans="1:11" ht="12.75" customHeight="1" x14ac:dyDescent="0.2">
      <c r="A299" s="17">
        <f t="shared" si="53"/>
        <v>23.700000000000067</v>
      </c>
      <c r="B299" s="20">
        <f t="shared" si="49"/>
        <v>-4.0923314545406768</v>
      </c>
      <c r="C299" s="20">
        <f t="shared" si="54"/>
        <v>70.89142691936658</v>
      </c>
      <c r="D299" s="20">
        <f t="shared" si="55"/>
        <v>70.710678118654755</v>
      </c>
      <c r="E299" s="20">
        <f t="shared" si="56"/>
        <v>-5.0590918813451351</v>
      </c>
      <c r="F299" s="20">
        <f t="shared" si="50"/>
        <v>-0.32174000000000008</v>
      </c>
      <c r="G299" s="20">
        <f t="shared" si="51"/>
        <v>-5.3808318813451352</v>
      </c>
      <c r="H299" s="22">
        <f t="shared" si="52"/>
        <v>16758.430714121103</v>
      </c>
      <c r="I299" s="20">
        <f t="shared" si="57"/>
        <v>7722.5236841211836</v>
      </c>
      <c r="K299" s="20">
        <f t="shared" si="48"/>
        <v>7722.5236841211736</v>
      </c>
    </row>
    <row r="300" spans="1:11" ht="12.75" customHeight="1" x14ac:dyDescent="0.2">
      <c r="A300" s="17">
        <f t="shared" si="53"/>
        <v>23.800000000000068</v>
      </c>
      <c r="B300" s="20">
        <f t="shared" si="49"/>
        <v>-4.3516189977995499</v>
      </c>
      <c r="C300" s="20">
        <f t="shared" si="54"/>
        <v>70.915113704592628</v>
      </c>
      <c r="D300" s="20">
        <f t="shared" si="55"/>
        <v>70.710678118654755</v>
      </c>
      <c r="E300" s="20">
        <f t="shared" si="56"/>
        <v>-5.3808318813451352</v>
      </c>
      <c r="F300" s="20">
        <f t="shared" si="50"/>
        <v>-0.32174000000000008</v>
      </c>
      <c r="G300" s="20">
        <f t="shared" si="51"/>
        <v>-5.7025718813451354</v>
      </c>
      <c r="H300" s="22">
        <f t="shared" si="52"/>
        <v>16829.141392239759</v>
      </c>
      <c r="I300" s="20">
        <f t="shared" si="57"/>
        <v>7716.8211122398388</v>
      </c>
      <c r="K300" s="20">
        <f t="shared" si="48"/>
        <v>7716.8211122398261</v>
      </c>
    </row>
    <row r="301" spans="1:11" ht="12.75" customHeight="1" x14ac:dyDescent="0.2">
      <c r="A301" s="17">
        <f t="shared" si="53"/>
        <v>23.90000000000007</v>
      </c>
      <c r="B301" s="20">
        <f t="shared" si="49"/>
        <v>-4.6107280842517024</v>
      </c>
      <c r="C301" s="20">
        <f t="shared" si="54"/>
        <v>70.94025180433114</v>
      </c>
      <c r="D301" s="20">
        <f t="shared" si="55"/>
        <v>70.710678118654755</v>
      </c>
      <c r="E301" s="20">
        <f t="shared" si="56"/>
        <v>-5.7025718813451354</v>
      </c>
      <c r="F301" s="20">
        <f t="shared" si="50"/>
        <v>-0.32174000000000008</v>
      </c>
      <c r="G301" s="20">
        <f t="shared" si="51"/>
        <v>-6.0243118813451355</v>
      </c>
      <c r="H301" s="22">
        <f t="shared" si="52"/>
        <v>16899.852070358414</v>
      </c>
      <c r="I301" s="20">
        <f t="shared" si="57"/>
        <v>7710.7968003584938</v>
      </c>
      <c r="K301" s="20">
        <f t="shared" si="48"/>
        <v>7710.7968003584811</v>
      </c>
    </row>
    <row r="302" spans="1:11" ht="12.75" customHeight="1" x14ac:dyDescent="0.2">
      <c r="A302" s="17">
        <f t="shared" si="53"/>
        <v>24.000000000000071</v>
      </c>
      <c r="B302" s="20">
        <f t="shared" si="49"/>
        <v>-4.8696483112223303</v>
      </c>
      <c r="C302" s="20">
        <f t="shared" si="54"/>
        <v>70.966839676314436</v>
      </c>
      <c r="D302" s="20">
        <f t="shared" si="55"/>
        <v>70.710678118654755</v>
      </c>
      <c r="E302" s="20">
        <f t="shared" si="56"/>
        <v>-6.0243118813451355</v>
      </c>
      <c r="F302" s="20">
        <f t="shared" si="50"/>
        <v>-0.32174000000000008</v>
      </c>
      <c r="G302" s="20">
        <f t="shared" si="51"/>
        <v>-6.3460518813451356</v>
      </c>
      <c r="H302" s="22">
        <f t="shared" si="52"/>
        <v>16970.56274847707</v>
      </c>
      <c r="I302" s="20">
        <f t="shared" si="57"/>
        <v>7704.4507484771484</v>
      </c>
      <c r="K302" s="20">
        <f t="shared" si="48"/>
        <v>7704.4507484771348</v>
      </c>
    </row>
    <row r="303" spans="1:11" ht="12.75" customHeight="1" x14ac:dyDescent="0.2">
      <c r="A303" s="17">
        <f t="shared" si="53"/>
        <v>24.100000000000072</v>
      </c>
      <c r="B303" s="20">
        <f t="shared" si="49"/>
        <v>-5.1283693220475106</v>
      </c>
      <c r="C303" s="20">
        <f t="shared" si="54"/>
        <v>70.994875691705559</v>
      </c>
      <c r="D303" s="20">
        <f t="shared" si="55"/>
        <v>70.710678118654755</v>
      </c>
      <c r="E303" s="20">
        <f t="shared" si="56"/>
        <v>-6.3460518813451356</v>
      </c>
      <c r="F303" s="20">
        <f t="shared" si="50"/>
        <v>-0.32174000000000008</v>
      </c>
      <c r="G303" s="20">
        <f t="shared" si="51"/>
        <v>-6.6677918813451358</v>
      </c>
      <c r="H303" s="22">
        <f t="shared" si="52"/>
        <v>17041.273426595726</v>
      </c>
      <c r="I303" s="20">
        <f t="shared" si="57"/>
        <v>7697.7829565958036</v>
      </c>
      <c r="K303" s="20">
        <f t="shared" si="48"/>
        <v>7697.7829565957909</v>
      </c>
    </row>
    <row r="304" spans="1:11" ht="12.75" customHeight="1" x14ac:dyDescent="0.2">
      <c r="A304" s="17">
        <f t="shared" si="53"/>
        <v>24.200000000000074</v>
      </c>
      <c r="B304" s="20">
        <f t="shared" si="49"/>
        <v>-5.3868808084878568</v>
      </c>
      <c r="C304" s="20">
        <f t="shared" si="54"/>
        <v>71.024358135592692</v>
      </c>
      <c r="D304" s="20">
        <f t="shared" si="55"/>
        <v>70.710678118654755</v>
      </c>
      <c r="E304" s="20">
        <f t="shared" si="56"/>
        <v>-6.6677918813451358</v>
      </c>
      <c r="F304" s="20">
        <f t="shared" si="50"/>
        <v>-0.32174000000000008</v>
      </c>
      <c r="G304" s="20">
        <f t="shared" si="51"/>
        <v>-6.9895318813451359</v>
      </c>
      <c r="H304" s="22">
        <f t="shared" si="52"/>
        <v>17111.984104714382</v>
      </c>
      <c r="I304" s="20">
        <f t="shared" si="57"/>
        <v>7690.7934247144585</v>
      </c>
      <c r="K304" s="20">
        <f t="shared" si="48"/>
        <v>7690.793424714444</v>
      </c>
    </row>
    <row r="305" spans="1:11" ht="12.75" customHeight="1" x14ac:dyDescent="0.2">
      <c r="A305" s="17">
        <f t="shared" si="53"/>
        <v>24.300000000000075</v>
      </c>
      <c r="B305" s="20">
        <f t="shared" si="49"/>
        <v>-5.6451725131130379</v>
      </c>
      <c r="C305" s="20">
        <f t="shared" si="54"/>
        <v>71.055285207508248</v>
      </c>
      <c r="D305" s="20">
        <f t="shared" si="55"/>
        <v>70.710678118654755</v>
      </c>
      <c r="E305" s="20">
        <f t="shared" si="56"/>
        <v>-6.9895318813451359</v>
      </c>
      <c r="F305" s="20">
        <f t="shared" si="50"/>
        <v>-0.32174000000000008</v>
      </c>
      <c r="G305" s="20">
        <f t="shared" si="51"/>
        <v>-7.3112718813451361</v>
      </c>
      <c r="H305" s="22">
        <f t="shared" si="52"/>
        <v>17182.694782833038</v>
      </c>
      <c r="I305" s="20">
        <f t="shared" si="57"/>
        <v>7683.4821528331131</v>
      </c>
      <c r="K305" s="20">
        <f t="shared" si="48"/>
        <v>7683.4821528330995</v>
      </c>
    </row>
    <row r="306" spans="1:11" ht="12.75" customHeight="1" x14ac:dyDescent="0.2">
      <c r="A306" s="17">
        <f t="shared" si="53"/>
        <v>24.400000000000077</v>
      </c>
      <c r="B306" s="20">
        <f t="shared" si="49"/>
        <v>-5.9032342316558362</v>
      </c>
      <c r="C306" s="20">
        <f t="shared" si="54"/>
        <v>71.087655021972338</v>
      </c>
      <c r="D306" s="20">
        <f t="shared" si="55"/>
        <v>70.710678118654755</v>
      </c>
      <c r="E306" s="20">
        <f t="shared" si="56"/>
        <v>-7.3112718813451361</v>
      </c>
      <c r="F306" s="20">
        <f t="shared" si="50"/>
        <v>-0.32174000000000008</v>
      </c>
      <c r="G306" s="20">
        <f t="shared" si="51"/>
        <v>-7.6330118813451362</v>
      </c>
      <c r="H306" s="22">
        <f t="shared" si="52"/>
        <v>17253.405460951693</v>
      </c>
      <c r="I306" s="20">
        <f t="shared" si="57"/>
        <v>7675.8491409517683</v>
      </c>
      <c r="K306" s="20">
        <f t="shared" si="48"/>
        <v>7675.8491409517537</v>
      </c>
    </row>
    <row r="307" spans="1:11" ht="12.75" customHeight="1" x14ac:dyDescent="0.2">
      <c r="A307" s="17">
        <f t="shared" si="53"/>
        <v>24.500000000000078</v>
      </c>
      <c r="B307" s="20">
        <f t="shared" si="49"/>
        <v>-6.161055815334441</v>
      </c>
      <c r="C307" s="20">
        <f t="shared" si="54"/>
        <v>71.121465609060365</v>
      </c>
      <c r="D307" s="20">
        <f t="shared" si="55"/>
        <v>70.710678118654755</v>
      </c>
      <c r="E307" s="20">
        <f t="shared" si="56"/>
        <v>-7.6330118813451362</v>
      </c>
      <c r="F307" s="20">
        <f t="shared" si="50"/>
        <v>-0.32174000000000008</v>
      </c>
      <c r="G307" s="20">
        <f t="shared" si="51"/>
        <v>-7.9547518813451363</v>
      </c>
      <c r="H307" s="22">
        <f t="shared" si="52"/>
        <v>17324.116139070349</v>
      </c>
      <c r="I307" s="20">
        <f t="shared" si="57"/>
        <v>7667.8943890704231</v>
      </c>
      <c r="K307" s="20">
        <f t="shared" si="48"/>
        <v>7667.8943890704068</v>
      </c>
    </row>
    <row r="308" spans="1:11" ht="12.75" customHeight="1" x14ac:dyDescent="0.2">
      <c r="A308" s="17">
        <f t="shared" si="53"/>
        <v>24.60000000000008</v>
      </c>
      <c r="B308" s="20">
        <f t="shared" si="49"/>
        <v>-6.4186271731417293</v>
      </c>
      <c r="C308" s="20">
        <f t="shared" si="54"/>
        <v>71.15671491499424</v>
      </c>
      <c r="D308" s="20">
        <f t="shared" si="55"/>
        <v>70.710678118654755</v>
      </c>
      <c r="E308" s="20">
        <f t="shared" si="56"/>
        <v>-7.9547518813451363</v>
      </c>
      <c r="F308" s="20">
        <f t="shared" si="50"/>
        <v>-0.32174000000000008</v>
      </c>
      <c r="G308" s="20">
        <f t="shared" si="51"/>
        <v>-8.2764918813451356</v>
      </c>
      <c r="H308" s="22">
        <f t="shared" si="52"/>
        <v>17394.826817189005</v>
      </c>
      <c r="I308" s="20">
        <f t="shared" si="57"/>
        <v>7659.6178971890777</v>
      </c>
      <c r="K308" s="20">
        <f t="shared" si="48"/>
        <v>7659.6178971890622</v>
      </c>
    </row>
    <row r="309" spans="1:11" ht="12.75" customHeight="1" x14ac:dyDescent="0.2">
      <c r="A309" s="17">
        <f t="shared" si="53"/>
        <v>24.700000000000081</v>
      </c>
      <c r="B309" s="20">
        <f t="shared" si="49"/>
        <v>-6.6759382741003117</v>
      </c>
      <c r="C309" s="20">
        <f t="shared" si="54"/>
        <v>71.193400802756798</v>
      </c>
      <c r="D309" s="20">
        <f t="shared" si="55"/>
        <v>70.710678118654755</v>
      </c>
      <c r="E309" s="20">
        <f t="shared" si="56"/>
        <v>-8.2764918813451356</v>
      </c>
      <c r="F309" s="20">
        <f t="shared" si="50"/>
        <v>-0.32174000000000008</v>
      </c>
      <c r="G309" s="20">
        <f t="shared" si="51"/>
        <v>-8.5982318813451357</v>
      </c>
      <c r="H309" s="22">
        <f t="shared" si="52"/>
        <v>17465.537495307661</v>
      </c>
      <c r="I309" s="20">
        <f t="shared" si="57"/>
        <v>7651.0196653077328</v>
      </c>
      <c r="K309" s="20">
        <f t="shared" si="48"/>
        <v>7651.0196653077164</v>
      </c>
    </row>
    <row r="310" spans="1:11" ht="12.75" customHeight="1" x14ac:dyDescent="0.2">
      <c r="A310" s="17">
        <f t="shared" si="53"/>
        <v>24.800000000000082</v>
      </c>
      <c r="B310" s="20">
        <f t="shared" si="49"/>
        <v>-6.9329791494821356</v>
      </c>
      <c r="C310" s="20">
        <f t="shared" si="54"/>
        <v>71.231521052729036</v>
      </c>
      <c r="D310" s="20">
        <f t="shared" si="55"/>
        <v>70.710678118654755</v>
      </c>
      <c r="E310" s="20">
        <f t="shared" si="56"/>
        <v>-8.5982318813451357</v>
      </c>
      <c r="F310" s="20">
        <f t="shared" si="50"/>
        <v>-0.32174000000000008</v>
      </c>
      <c r="G310" s="20">
        <f t="shared" si="51"/>
        <v>-8.9199718813451359</v>
      </c>
      <c r="H310" s="22">
        <f t="shared" si="52"/>
        <v>17536.248173426316</v>
      </c>
      <c r="I310" s="20">
        <f t="shared" si="57"/>
        <v>7642.0996934263876</v>
      </c>
      <c r="K310" s="20">
        <f t="shared" si="48"/>
        <v>7642.0996934263676</v>
      </c>
    </row>
    <row r="311" spans="1:11" ht="12.75" customHeight="1" x14ac:dyDescent="0.2">
      <c r="A311" s="17">
        <f t="shared" si="53"/>
        <v>24.900000000000084</v>
      </c>
      <c r="B311" s="20">
        <f t="shared" si="49"/>
        <v>-7.1897398949915274</v>
      </c>
      <c r="C311" s="20">
        <f t="shared" si="54"/>
        <v>71.271073363349785</v>
      </c>
      <c r="D311" s="20">
        <f t="shared" si="55"/>
        <v>70.710678118654755</v>
      </c>
      <c r="E311" s="20">
        <f t="shared" si="56"/>
        <v>-8.9199718813451359</v>
      </c>
      <c r="F311" s="20">
        <f t="shared" si="50"/>
        <v>-0.32174000000000008</v>
      </c>
      <c r="G311" s="20">
        <f t="shared" si="51"/>
        <v>-9.241711881345136</v>
      </c>
      <c r="H311" s="22">
        <f t="shared" si="52"/>
        <v>17606.958851544972</v>
      </c>
      <c r="I311" s="20">
        <f t="shared" si="57"/>
        <v>7632.8579815450421</v>
      </c>
      <c r="K311" s="20">
        <f t="shared" si="48"/>
        <v>7632.8579815450212</v>
      </c>
    </row>
    <row r="312" spans="1:11" ht="12.75" customHeight="1" x14ac:dyDescent="0.2">
      <c r="A312" s="17">
        <f t="shared" si="53"/>
        <v>25.000000000000085</v>
      </c>
      <c r="B312" s="20">
        <f t="shared" si="49"/>
        <v>-7.4462106729105448</v>
      </c>
      <c r="C312" s="20">
        <f t="shared" si="54"/>
        <v>71.312055351797255</v>
      </c>
      <c r="D312" s="20">
        <f t="shared" si="55"/>
        <v>70.710678118654755</v>
      </c>
      <c r="E312" s="20">
        <f t="shared" si="56"/>
        <v>-9.241711881345136</v>
      </c>
      <c r="F312" s="20">
        <f t="shared" si="50"/>
        <v>-0.32174000000000008</v>
      </c>
      <c r="G312" s="20">
        <f t="shared" si="51"/>
        <v>-9.5634518813451361</v>
      </c>
      <c r="H312" s="22">
        <f t="shared" si="52"/>
        <v>17677.669529663628</v>
      </c>
      <c r="I312" s="20">
        <f t="shared" si="57"/>
        <v>7623.2945296636972</v>
      </c>
      <c r="K312" s="20">
        <f t="shared" si="48"/>
        <v>7623.2945296636753</v>
      </c>
    </row>
    <row r="313" spans="1:11" ht="12.75" customHeight="1" x14ac:dyDescent="0.2">
      <c r="A313" s="17">
        <f t="shared" si="53"/>
        <v>25.100000000000087</v>
      </c>
      <c r="B313" s="20">
        <f t="shared" si="49"/>
        <v>-7.7023817142055808</v>
      </c>
      <c r="C313" s="20">
        <f t="shared" si="54"/>
        <v>71.354464554692044</v>
      </c>
      <c r="D313" s="20">
        <f t="shared" si="55"/>
        <v>70.710678118654755</v>
      </c>
      <c r="E313" s="20">
        <f t="shared" si="56"/>
        <v>-9.5634518813451361</v>
      </c>
      <c r="F313" s="20">
        <f t="shared" si="50"/>
        <v>-0.32174000000000008</v>
      </c>
      <c r="G313" s="20">
        <f t="shared" si="51"/>
        <v>-9.8851918813451363</v>
      </c>
      <c r="H313" s="22">
        <f t="shared" si="52"/>
        <v>17748.380207782284</v>
      </c>
      <c r="I313" s="20">
        <f t="shared" si="57"/>
        <v>7613.4093377823519</v>
      </c>
      <c r="K313" s="20">
        <f t="shared" si="48"/>
        <v>7613.4093377823319</v>
      </c>
    </row>
    <row r="314" spans="1:11" ht="12.75" customHeight="1" x14ac:dyDescent="0.2">
      <c r="A314" s="17">
        <f t="shared" si="53"/>
        <v>25.200000000000088</v>
      </c>
      <c r="B314" s="20">
        <f t="shared" si="49"/>
        <v>-7.9582433205941809</v>
      </c>
      <c r="C314" s="20">
        <f t="shared" si="54"/>
        <v>71.398298428821192</v>
      </c>
      <c r="D314" s="20">
        <f t="shared" si="55"/>
        <v>70.710678118654755</v>
      </c>
      <c r="E314" s="20">
        <f t="shared" si="56"/>
        <v>-9.8851918813451363</v>
      </c>
      <c r="F314" s="20">
        <f t="shared" si="50"/>
        <v>-0.32174000000000008</v>
      </c>
      <c r="G314" s="20">
        <f t="shared" si="51"/>
        <v>-10.206931881345136</v>
      </c>
      <c r="H314" s="22">
        <f t="shared" si="52"/>
        <v>17819.09088590094</v>
      </c>
      <c r="I314" s="20">
        <f t="shared" si="57"/>
        <v>7603.2024059010064</v>
      </c>
      <c r="K314" s="20">
        <f t="shared" si="48"/>
        <v>7603.2024059009855</v>
      </c>
    </row>
    <row r="315" spans="1:11" ht="12.75" customHeight="1" x14ac:dyDescent="0.2">
      <c r="A315" s="17">
        <f t="shared" si="53"/>
        <v>25.30000000000009</v>
      </c>
      <c r="B315" s="20">
        <f t="shared" si="49"/>
        <v>-8.2137858665711203</v>
      </c>
      <c r="C315" s="20">
        <f t="shared" si="54"/>
        <v>71.443554351882725</v>
      </c>
      <c r="D315" s="20">
        <f t="shared" si="55"/>
        <v>70.710678118654755</v>
      </c>
      <c r="E315" s="20">
        <f t="shared" si="56"/>
        <v>-10.206931881345136</v>
      </c>
      <c r="F315" s="20">
        <f t="shared" si="50"/>
        <v>-0.32174000000000008</v>
      </c>
      <c r="G315" s="20">
        <f t="shared" si="51"/>
        <v>-10.528671881345137</v>
      </c>
      <c r="H315" s="22">
        <f t="shared" si="52"/>
        <v>17889.801564019595</v>
      </c>
      <c r="I315" s="20">
        <f t="shared" si="57"/>
        <v>7592.6737340196614</v>
      </c>
      <c r="K315" s="20">
        <f t="shared" si="48"/>
        <v>7592.6737340196378</v>
      </c>
    </row>
    <row r="316" spans="1:11" ht="12.75" customHeight="1" x14ac:dyDescent="0.2">
      <c r="A316" s="17">
        <f t="shared" si="53"/>
        <v>25.400000000000091</v>
      </c>
      <c r="B316" s="20">
        <f t="shared" si="49"/>
        <v>-8.4689998013927337</v>
      </c>
      <c r="C316" s="20">
        <f t="shared" si="54"/>
        <v>71.490229623250102</v>
      </c>
      <c r="D316" s="20">
        <f t="shared" si="55"/>
        <v>70.710678118654755</v>
      </c>
      <c r="E316" s="20">
        <f t="shared" si="56"/>
        <v>-10.528671881345137</v>
      </c>
      <c r="F316" s="20">
        <f t="shared" si="50"/>
        <v>-0.32174000000000008</v>
      </c>
      <c r="G316" s="20">
        <f t="shared" si="51"/>
        <v>-10.850411881345137</v>
      </c>
      <c r="H316" s="22">
        <f t="shared" si="52"/>
        <v>17960.512242138251</v>
      </c>
      <c r="I316" s="20">
        <f t="shared" si="57"/>
        <v>7581.8233221383161</v>
      </c>
      <c r="K316" s="20">
        <f t="shared" si="48"/>
        <v>7581.8233221382925</v>
      </c>
    </row>
    <row r="317" spans="1:11" ht="12.75" customHeight="1" x14ac:dyDescent="0.2">
      <c r="A317" s="17">
        <f t="shared" si="53"/>
        <v>25.500000000000092</v>
      </c>
      <c r="B317" s="20">
        <f t="shared" si="49"/>
        <v>-8.7238756510186928</v>
      </c>
      <c r="C317" s="20">
        <f t="shared" si="54"/>
        <v>71.538321464756464</v>
      </c>
      <c r="D317" s="20">
        <f t="shared" si="55"/>
        <v>70.710678118654755</v>
      </c>
      <c r="E317" s="20">
        <f t="shared" si="56"/>
        <v>-10.850411881345137</v>
      </c>
      <c r="F317" s="20">
        <f t="shared" si="50"/>
        <v>-0.32174000000000008</v>
      </c>
      <c r="G317" s="20">
        <f t="shared" si="51"/>
        <v>-11.172151881345137</v>
      </c>
      <c r="H317" s="22">
        <f t="shared" si="52"/>
        <v>18031.222920256907</v>
      </c>
      <c r="I317" s="20">
        <f t="shared" si="57"/>
        <v>7570.6511702569715</v>
      </c>
      <c r="K317" s="20">
        <f t="shared" si="48"/>
        <v>7570.6511702569478</v>
      </c>
    </row>
    <row r="318" spans="1:11" ht="12.75" customHeight="1" x14ac:dyDescent="0.2">
      <c r="A318" s="17">
        <f t="shared" si="53"/>
        <v>25.600000000000094</v>
      </c>
      <c r="B318" s="20">
        <f t="shared" si="49"/>
        <v>-8.9784040200102897</v>
      </c>
      <c r="C318" s="20">
        <f t="shared" si="54"/>
        <v>71.587827021497475</v>
      </c>
      <c r="D318" s="20">
        <f t="shared" si="55"/>
        <v>70.710678118654755</v>
      </c>
      <c r="E318" s="20">
        <f t="shared" si="56"/>
        <v>-11.172151881345137</v>
      </c>
      <c r="F318" s="20">
        <f t="shared" si="50"/>
        <v>-0.32174000000000008</v>
      </c>
      <c r="G318" s="20">
        <f t="shared" si="51"/>
        <v>-11.493891881345137</v>
      </c>
      <c r="H318" s="22">
        <f t="shared" si="52"/>
        <v>18101.933598375563</v>
      </c>
      <c r="I318" s="20">
        <f t="shared" si="57"/>
        <v>7559.1572783756264</v>
      </c>
      <c r="K318" s="20">
        <f t="shared" si="48"/>
        <v>7559.1572783756019</v>
      </c>
    </row>
    <row r="319" spans="1:11" ht="12.75" customHeight="1" x14ac:dyDescent="0.2">
      <c r="A319" s="17">
        <f t="shared" si="53"/>
        <v>25.700000000000095</v>
      </c>
      <c r="B319" s="20">
        <f t="shared" si="49"/>
        <v>-9.232575593384448</v>
      </c>
      <c r="C319" s="20">
        <f t="shared" si="54"/>
        <v>71.638743362652946</v>
      </c>
      <c r="D319" s="20">
        <f t="shared" si="55"/>
        <v>70.710678118654755</v>
      </c>
      <c r="E319" s="20">
        <f t="shared" si="56"/>
        <v>-11.493891881345137</v>
      </c>
      <c r="F319" s="20">
        <f t="shared" si="50"/>
        <v>-0.32174000000000008</v>
      </c>
      <c r="G319" s="20">
        <f t="shared" si="51"/>
        <v>-11.815631881345137</v>
      </c>
      <c r="H319" s="22">
        <f t="shared" si="52"/>
        <v>18172.644276494219</v>
      </c>
      <c r="I319" s="20">
        <f t="shared" si="57"/>
        <v>7547.3416464942811</v>
      </c>
      <c r="K319" s="20">
        <f t="shared" ref="K319:K382" si="58">($H$6*A319)-0.5*$C$6*(A319^2)</f>
        <v>7547.3416464942566</v>
      </c>
    </row>
    <row r="320" spans="1:11" ht="12.75" customHeight="1" x14ac:dyDescent="0.2">
      <c r="A320" s="17">
        <f t="shared" si="53"/>
        <v>25.800000000000097</v>
      </c>
      <c r="B320" s="20">
        <f t="shared" ref="B320:B383" si="59">DEGREES(ATAN(E320/D320))</f>
        <v>-9.4863811384227361</v>
      </c>
      <c r="C320" s="20">
        <f t="shared" si="54"/>
        <v>71.691067482326275</v>
      </c>
      <c r="D320" s="20">
        <f t="shared" si="55"/>
        <v>70.710678118654755</v>
      </c>
      <c r="E320" s="20">
        <f t="shared" si="56"/>
        <v>-11.815631881345137</v>
      </c>
      <c r="F320" s="20">
        <f t="shared" ref="F320:F383" si="60">-$C$6*(0.1^2)</f>
        <v>-0.32174000000000008</v>
      </c>
      <c r="G320" s="20">
        <f t="shared" ref="G320:G383" si="61">E320+F320</f>
        <v>-12.137371881345137</v>
      </c>
      <c r="H320" s="22">
        <f t="shared" ref="H320:H383" si="62">IF(I319=0,0,IF(I319+G320&gt;0,H319+D320,H319+D320*I319/-G320))</f>
        <v>18243.354954612874</v>
      </c>
      <c r="I320" s="20">
        <f t="shared" si="57"/>
        <v>7535.2042746129364</v>
      </c>
      <c r="K320" s="20">
        <f t="shared" si="58"/>
        <v>7535.20427461291</v>
      </c>
    </row>
    <row r="321" spans="1:11" ht="12.75" customHeight="1" x14ac:dyDescent="0.2">
      <c r="A321" s="17">
        <f t="shared" ref="A321:A384" si="63">A320+0.1</f>
        <v>25.900000000000098</v>
      </c>
      <c r="B321" s="20">
        <f t="shared" si="59"/>
        <v>-9.7398115064345774</v>
      </c>
      <c r="C321" s="20">
        <f t="shared" ref="C321:C384" si="64">SQRT(D321^2+E321^2)</f>
        <v>71.744796300401248</v>
      </c>
      <c r="D321" s="20">
        <f t="shared" ref="D321:D384" si="65">D320</f>
        <v>70.710678118654755</v>
      </c>
      <c r="E321" s="20">
        <f t="shared" ref="E321:E384" si="66">E320+F320</f>
        <v>-12.137371881345137</v>
      </c>
      <c r="F321" s="20">
        <f t="shared" si="60"/>
        <v>-0.32174000000000008</v>
      </c>
      <c r="G321" s="20">
        <f t="shared" si="61"/>
        <v>-12.459111881345137</v>
      </c>
      <c r="H321" s="22">
        <f t="shared" si="62"/>
        <v>18314.06563273153</v>
      </c>
      <c r="I321" s="20">
        <f t="shared" ref="I321:I384" si="67">G321+I320</f>
        <v>7522.7451627315913</v>
      </c>
      <c r="K321" s="20">
        <f t="shared" si="58"/>
        <v>7522.7451627315659</v>
      </c>
    </row>
    <row r="322" spans="1:11" ht="12.75" customHeight="1" x14ac:dyDescent="0.2">
      <c r="A322" s="17">
        <f t="shared" si="63"/>
        <v>26.000000000000099</v>
      </c>
      <c r="B322" s="20">
        <f t="shared" si="59"/>
        <v>-9.9928576344740794</v>
      </c>
      <c r="C322" s="20">
        <f t="shared" si="64"/>
        <v>71.799926663415718</v>
      </c>
      <c r="D322" s="20">
        <f t="shared" si="65"/>
        <v>70.710678118654755</v>
      </c>
      <c r="E322" s="20">
        <f t="shared" si="66"/>
        <v>-12.459111881345137</v>
      </c>
      <c r="F322" s="20">
        <f t="shared" si="60"/>
        <v>-0.32174000000000008</v>
      </c>
      <c r="G322" s="20">
        <f t="shared" si="61"/>
        <v>-12.780851881345137</v>
      </c>
      <c r="H322" s="22">
        <f t="shared" si="62"/>
        <v>18384.776310850186</v>
      </c>
      <c r="I322" s="20">
        <f t="shared" si="67"/>
        <v>7509.964310850246</v>
      </c>
      <c r="K322" s="20">
        <f t="shared" si="58"/>
        <v>7509.9643108502187</v>
      </c>
    </row>
    <row r="323" spans="1:11" ht="12.75" customHeight="1" x14ac:dyDescent="0.2">
      <c r="A323" s="17">
        <f t="shared" si="63"/>
        <v>26.100000000000101</v>
      </c>
      <c r="B323" s="20">
        <f t="shared" si="59"/>
        <v>-10.245510547009758</v>
      </c>
      <c r="C323" s="20">
        <f t="shared" si="64"/>
        <v>71.856455345451621</v>
      </c>
      <c r="D323" s="20">
        <f t="shared" si="65"/>
        <v>70.710678118654755</v>
      </c>
      <c r="E323" s="20">
        <f t="shared" si="66"/>
        <v>-12.780851881345137</v>
      </c>
      <c r="F323" s="20">
        <f t="shared" si="60"/>
        <v>-0.32174000000000008</v>
      </c>
      <c r="G323" s="20">
        <f t="shared" si="61"/>
        <v>-13.102591881345138</v>
      </c>
      <c r="H323" s="22">
        <f t="shared" si="62"/>
        <v>18455.486988968842</v>
      </c>
      <c r="I323" s="20">
        <f t="shared" si="67"/>
        <v>7496.8617189689012</v>
      </c>
      <c r="K323" s="20">
        <f t="shared" si="58"/>
        <v>7496.8617189688739</v>
      </c>
    </row>
    <row r="324" spans="1:11" ht="12.75" customHeight="1" x14ac:dyDescent="0.2">
      <c r="A324" s="17">
        <f t="shared" si="63"/>
        <v>26.200000000000102</v>
      </c>
      <c r="B324" s="20">
        <f t="shared" si="59"/>
        <v>-10.497761357546674</v>
      </c>
      <c r="C324" s="20">
        <f t="shared" si="64"/>
        <v>71.914379049040605</v>
      </c>
      <c r="D324" s="20">
        <f t="shared" si="65"/>
        <v>70.710678118654755</v>
      </c>
      <c r="E324" s="20">
        <f t="shared" si="66"/>
        <v>-13.102591881345138</v>
      </c>
      <c r="F324" s="20">
        <f t="shared" si="60"/>
        <v>-0.32174000000000008</v>
      </c>
      <c r="G324" s="20">
        <f t="shared" si="61"/>
        <v>-13.424331881345138</v>
      </c>
      <c r="H324" s="22">
        <f t="shared" si="62"/>
        <v>18526.197667087497</v>
      </c>
      <c r="I324" s="20">
        <f t="shared" si="67"/>
        <v>7483.4373870875561</v>
      </c>
      <c r="K324" s="20">
        <f t="shared" si="58"/>
        <v>7483.4373870875279</v>
      </c>
    </row>
    <row r="325" spans="1:11" ht="12.75" customHeight="1" x14ac:dyDescent="0.2">
      <c r="A325" s="17">
        <f t="shared" si="63"/>
        <v>26.300000000000104</v>
      </c>
      <c r="B325" s="20">
        <f t="shared" si="59"/>
        <v>-10.749601270200339</v>
      </c>
      <c r="C325" s="20">
        <f t="shared" si="64"/>
        <v>71.973694406084917</v>
      </c>
      <c r="D325" s="20">
        <f t="shared" si="65"/>
        <v>70.710678118654755</v>
      </c>
      <c r="E325" s="20">
        <f t="shared" si="66"/>
        <v>-13.424331881345138</v>
      </c>
      <c r="F325" s="20">
        <f t="shared" si="60"/>
        <v>-0.32174000000000008</v>
      </c>
      <c r="G325" s="20">
        <f t="shared" si="61"/>
        <v>-13.746071881345138</v>
      </c>
      <c r="H325" s="22">
        <f t="shared" si="62"/>
        <v>18596.908345206153</v>
      </c>
      <c r="I325" s="20">
        <f t="shared" si="67"/>
        <v>7469.6913152062107</v>
      </c>
      <c r="K325" s="20">
        <f t="shared" si="58"/>
        <v>7469.6913152061807</v>
      </c>
    </row>
    <row r="326" spans="1:11" ht="12.75" customHeight="1" x14ac:dyDescent="0.2">
      <c r="A326" s="17">
        <f t="shared" si="63"/>
        <v>26.400000000000105</v>
      </c>
      <c r="B326" s="20">
        <f t="shared" si="59"/>
        <v>-11.001021581222005</v>
      </c>
      <c r="C326" s="20">
        <f t="shared" si="64"/>
        <v>72.034397978792796</v>
      </c>
      <c r="D326" s="20">
        <f t="shared" si="65"/>
        <v>70.710678118654755</v>
      </c>
      <c r="E326" s="20">
        <f t="shared" si="66"/>
        <v>-13.746071881345138</v>
      </c>
      <c r="F326" s="20">
        <f t="shared" si="60"/>
        <v>-0.32174000000000008</v>
      </c>
      <c r="G326" s="20">
        <f t="shared" si="61"/>
        <v>-14.067811881345138</v>
      </c>
      <c r="H326" s="22">
        <f t="shared" si="62"/>
        <v>18667.619023324809</v>
      </c>
      <c r="I326" s="20">
        <f t="shared" si="67"/>
        <v>7455.6235033248659</v>
      </c>
      <c r="K326" s="20">
        <f t="shared" si="58"/>
        <v>7455.6235033248358</v>
      </c>
    </row>
    <row r="327" spans="1:11" ht="12.75" customHeight="1" x14ac:dyDescent="0.2">
      <c r="A327" s="17">
        <f t="shared" si="63"/>
        <v>26.500000000000107</v>
      </c>
      <c r="B327" s="20">
        <f t="shared" si="59"/>
        <v>-11.252013680474811</v>
      </c>
      <c r="C327" s="20">
        <f t="shared" si="64"/>
        <v>72.096486260627955</v>
      </c>
      <c r="D327" s="20">
        <f t="shared" si="65"/>
        <v>70.710678118654755</v>
      </c>
      <c r="E327" s="20">
        <f t="shared" si="66"/>
        <v>-14.067811881345138</v>
      </c>
      <c r="F327" s="20">
        <f t="shared" si="60"/>
        <v>-0.32174000000000008</v>
      </c>
      <c r="G327" s="20">
        <f t="shared" si="61"/>
        <v>-14.389551881345138</v>
      </c>
      <c r="H327" s="22">
        <f t="shared" si="62"/>
        <v>18738.329701443465</v>
      </c>
      <c r="I327" s="20">
        <f t="shared" si="67"/>
        <v>7441.2339514435207</v>
      </c>
      <c r="K327" s="20">
        <f t="shared" si="58"/>
        <v>7441.2339514434898</v>
      </c>
    </row>
    <row r="328" spans="1:11" ht="12.75" customHeight="1" x14ac:dyDescent="0.2">
      <c r="A328" s="17">
        <f t="shared" si="63"/>
        <v>26.600000000000108</v>
      </c>
      <c r="B328" s="20">
        <f t="shared" si="59"/>
        <v>-11.502569052860435</v>
      </c>
      <c r="C328" s="20">
        <f t="shared" si="64"/>
        <v>72.159955677272436</v>
      </c>
      <c r="D328" s="20">
        <f t="shared" si="65"/>
        <v>70.710678118654755</v>
      </c>
      <c r="E328" s="20">
        <f t="shared" si="66"/>
        <v>-14.389551881345138</v>
      </c>
      <c r="F328" s="20">
        <f t="shared" si="60"/>
        <v>-0.32174000000000008</v>
      </c>
      <c r="G328" s="20">
        <f t="shared" si="61"/>
        <v>-14.711291881345138</v>
      </c>
      <c r="H328" s="22">
        <f t="shared" si="62"/>
        <v>18809.040379562121</v>
      </c>
      <c r="I328" s="20">
        <f t="shared" si="67"/>
        <v>7426.5226595621752</v>
      </c>
      <c r="K328" s="20">
        <f t="shared" si="58"/>
        <v>7426.5226595621443</v>
      </c>
    </row>
    <row r="329" spans="1:11" ht="12.75" customHeight="1" x14ac:dyDescent="0.2">
      <c r="A329" s="17">
        <f t="shared" si="63"/>
        <v>26.700000000000109</v>
      </c>
      <c r="B329" s="20">
        <f t="shared" si="59"/>
        <v>-11.75267927969589</v>
      </c>
      <c r="C329" s="20">
        <f t="shared" si="64"/>
        <v>72.224802587602355</v>
      </c>
      <c r="D329" s="20">
        <f t="shared" si="65"/>
        <v>70.710678118654755</v>
      </c>
      <c r="E329" s="20">
        <f t="shared" si="66"/>
        <v>-14.711291881345138</v>
      </c>
      <c r="F329" s="20">
        <f t="shared" si="60"/>
        <v>-0.32174000000000008</v>
      </c>
      <c r="G329" s="20">
        <f t="shared" si="61"/>
        <v>-15.033031881345138</v>
      </c>
      <c r="H329" s="22">
        <f t="shared" si="62"/>
        <v>18879.751057680776</v>
      </c>
      <c r="I329" s="20">
        <f t="shared" si="67"/>
        <v>7411.4896276808304</v>
      </c>
      <c r="K329" s="20">
        <f t="shared" si="58"/>
        <v>7411.4896276807976</v>
      </c>
    </row>
    <row r="330" spans="1:11" ht="12.75" customHeight="1" x14ac:dyDescent="0.2">
      <c r="A330" s="17">
        <f t="shared" si="63"/>
        <v>26.800000000000111</v>
      </c>
      <c r="B330" s="20">
        <f t="shared" si="59"/>
        <v>-12.002336040040138</v>
      </c>
      <c r="C330" s="20">
        <f t="shared" si="64"/>
        <v>72.291023284675802</v>
      </c>
      <c r="D330" s="20">
        <f t="shared" si="65"/>
        <v>70.710678118654755</v>
      </c>
      <c r="E330" s="20">
        <f t="shared" si="66"/>
        <v>-15.033031881345138</v>
      </c>
      <c r="F330" s="20">
        <f t="shared" si="60"/>
        <v>-0.32174000000000008</v>
      </c>
      <c r="G330" s="20">
        <f t="shared" si="61"/>
        <v>-15.354771881345139</v>
      </c>
      <c r="H330" s="22">
        <f t="shared" si="62"/>
        <v>18950.461735799432</v>
      </c>
      <c r="I330" s="20">
        <f t="shared" si="67"/>
        <v>7396.1348557994852</v>
      </c>
      <c r="K330" s="20">
        <f t="shared" si="58"/>
        <v>7396.1348557994534</v>
      </c>
    </row>
    <row r="331" spans="1:11" ht="12.75" customHeight="1" x14ac:dyDescent="0.2">
      <c r="A331" s="17">
        <f t="shared" si="63"/>
        <v>26.900000000000112</v>
      </c>
      <c r="B331" s="20">
        <f t="shared" si="59"/>
        <v>-12.251531111970305</v>
      </c>
      <c r="C331" s="20">
        <f t="shared" si="64"/>
        <v>72.358613996732601</v>
      </c>
      <c r="D331" s="20">
        <f t="shared" si="65"/>
        <v>70.710678118654755</v>
      </c>
      <c r="E331" s="20">
        <f t="shared" si="66"/>
        <v>-15.354771881345139</v>
      </c>
      <c r="F331" s="20">
        <f t="shared" si="60"/>
        <v>-0.32174000000000008</v>
      </c>
      <c r="G331" s="20">
        <f t="shared" si="61"/>
        <v>-15.676511881345139</v>
      </c>
      <c r="H331" s="22">
        <f t="shared" si="62"/>
        <v>19021.172413918088</v>
      </c>
      <c r="I331" s="20">
        <f t="shared" si="67"/>
        <v>7380.4583439181397</v>
      </c>
      <c r="K331" s="20">
        <f t="shared" si="58"/>
        <v>7380.4583439181079</v>
      </c>
    </row>
    <row r="332" spans="1:11" ht="12.75" customHeight="1" x14ac:dyDescent="0.2">
      <c r="A332" s="17">
        <f t="shared" si="63"/>
        <v>27.000000000000114</v>
      </c>
      <c r="B332" s="20">
        <f t="shared" si="59"/>
        <v>-12.500256373807236</v>
      </c>
      <c r="C332" s="20">
        <f t="shared" si="64"/>
        <v>72.427570888204968</v>
      </c>
      <c r="D332" s="20">
        <f t="shared" si="65"/>
        <v>70.710678118654755</v>
      </c>
      <c r="E332" s="20">
        <f t="shared" si="66"/>
        <v>-15.676511881345139</v>
      </c>
      <c r="F332" s="20">
        <f t="shared" si="60"/>
        <v>-0.32174000000000008</v>
      </c>
      <c r="G332" s="20">
        <f t="shared" si="61"/>
        <v>-15.998251881345139</v>
      </c>
      <c r="H332" s="22">
        <f t="shared" si="62"/>
        <v>19091.883092036744</v>
      </c>
      <c r="I332" s="20">
        <f t="shared" si="67"/>
        <v>7364.4600920367948</v>
      </c>
      <c r="K332" s="20">
        <f t="shared" si="58"/>
        <v>7364.4600920367611</v>
      </c>
    </row>
    <row r="333" spans="1:11" ht="12.75" customHeight="1" x14ac:dyDescent="0.2">
      <c r="A333" s="17">
        <f t="shared" si="63"/>
        <v>27.100000000000115</v>
      </c>
      <c r="B333" s="20">
        <f t="shared" si="59"/>
        <v>-12.748503805290218</v>
      </c>
      <c r="C333" s="20">
        <f t="shared" si="64"/>
        <v>72.497890060738754</v>
      </c>
      <c r="D333" s="20">
        <f t="shared" si="65"/>
        <v>70.710678118654755</v>
      </c>
      <c r="E333" s="20">
        <f t="shared" si="66"/>
        <v>-15.998251881345139</v>
      </c>
      <c r="F333" s="20">
        <f t="shared" si="60"/>
        <v>-0.32174000000000008</v>
      </c>
      <c r="G333" s="20">
        <f t="shared" si="61"/>
        <v>-16.319991881345139</v>
      </c>
      <c r="H333" s="22">
        <f t="shared" si="62"/>
        <v>19162.593770155399</v>
      </c>
      <c r="I333" s="20">
        <f t="shared" si="67"/>
        <v>7348.1401001554495</v>
      </c>
      <c r="K333" s="20">
        <f t="shared" si="58"/>
        <v>7348.1401001554168</v>
      </c>
    </row>
    <row r="334" spans="1:11" ht="12.75" customHeight="1" x14ac:dyDescent="0.2">
      <c r="A334" s="17">
        <f t="shared" si="63"/>
        <v>27.200000000000117</v>
      </c>
      <c r="B334" s="20">
        <f t="shared" si="59"/>
        <v>-12.996265488700821</v>
      </c>
      <c r="C334" s="20">
        <f t="shared" si="64"/>
        <v>72.569567554224619</v>
      </c>
      <c r="D334" s="20">
        <f t="shared" si="65"/>
        <v>70.710678118654755</v>
      </c>
      <c r="E334" s="20">
        <f t="shared" si="66"/>
        <v>-16.319991881345139</v>
      </c>
      <c r="F334" s="20">
        <f t="shared" si="60"/>
        <v>-0.32174000000000008</v>
      </c>
      <c r="G334" s="20">
        <f t="shared" si="61"/>
        <v>-16.641731881345137</v>
      </c>
      <c r="H334" s="22">
        <f t="shared" si="62"/>
        <v>19233.304448274055</v>
      </c>
      <c r="I334" s="20">
        <f t="shared" si="67"/>
        <v>7331.498368274104</v>
      </c>
      <c r="K334" s="20">
        <f t="shared" si="58"/>
        <v>7331.4983682740713</v>
      </c>
    </row>
    <row r="335" spans="1:11" ht="12.75" customHeight="1" x14ac:dyDescent="0.2">
      <c r="A335" s="17">
        <f t="shared" si="63"/>
        <v>27.300000000000118</v>
      </c>
      <c r="B335" s="20">
        <f t="shared" si="59"/>
        <v>-13.243533609935646</v>
      </c>
      <c r="C335" s="20">
        <f t="shared" si="64"/>
        <v>72.642599347838441</v>
      </c>
      <c r="D335" s="20">
        <f t="shared" si="65"/>
        <v>70.710678118654755</v>
      </c>
      <c r="E335" s="20">
        <f t="shared" si="66"/>
        <v>-16.641731881345137</v>
      </c>
      <c r="F335" s="20">
        <f t="shared" si="60"/>
        <v>-0.32174000000000008</v>
      </c>
      <c r="G335" s="20">
        <f t="shared" si="61"/>
        <v>-16.963471881345136</v>
      </c>
      <c r="H335" s="22">
        <f t="shared" si="62"/>
        <v>19304.015126392711</v>
      </c>
      <c r="I335" s="20">
        <f t="shared" si="67"/>
        <v>7314.534896392759</v>
      </c>
      <c r="K335" s="20">
        <f t="shared" si="58"/>
        <v>7314.5348963927245</v>
      </c>
    </row>
    <row r="336" spans="1:11" ht="12.75" customHeight="1" x14ac:dyDescent="0.2">
      <c r="A336" s="17">
        <f t="shared" si="63"/>
        <v>27.400000000000119</v>
      </c>
      <c r="B336" s="20">
        <f t="shared" si="59"/>
        <v>-13.49030045952807</v>
      </c>
      <c r="C336" s="20">
        <f t="shared" si="64"/>
        <v>72.716981361090532</v>
      </c>
      <c r="D336" s="20">
        <f t="shared" si="65"/>
        <v>70.710678118654755</v>
      </c>
      <c r="E336" s="20">
        <f t="shared" si="66"/>
        <v>-16.963471881345136</v>
      </c>
      <c r="F336" s="20">
        <f t="shared" si="60"/>
        <v>-0.32174000000000008</v>
      </c>
      <c r="G336" s="20">
        <f t="shared" si="61"/>
        <v>-17.285211881345134</v>
      </c>
      <c r="H336" s="22">
        <f t="shared" si="62"/>
        <v>19374.725804511367</v>
      </c>
      <c r="I336" s="20">
        <f t="shared" si="67"/>
        <v>7297.2496845114138</v>
      </c>
      <c r="K336" s="20">
        <f t="shared" si="58"/>
        <v>7297.2496845113783</v>
      </c>
    </row>
    <row r="337" spans="1:11" ht="12.75" customHeight="1" x14ac:dyDescent="0.2">
      <c r="A337" s="17">
        <f t="shared" si="63"/>
        <v>27.500000000000121</v>
      </c>
      <c r="B337" s="20">
        <f t="shared" si="59"/>
        <v>-13.736558433618887</v>
      </c>
      <c r="C337" s="20">
        <f t="shared" si="64"/>
        <v>72.792709454882882</v>
      </c>
      <c r="D337" s="20">
        <f t="shared" si="65"/>
        <v>70.710678118654755</v>
      </c>
      <c r="E337" s="20">
        <f t="shared" si="66"/>
        <v>-17.285211881345134</v>
      </c>
      <c r="F337" s="20">
        <f t="shared" si="60"/>
        <v>-0.32174000000000008</v>
      </c>
      <c r="G337" s="20">
        <f t="shared" si="61"/>
        <v>-17.606951881345132</v>
      </c>
      <c r="H337" s="22">
        <f t="shared" si="62"/>
        <v>19445.436482630023</v>
      </c>
      <c r="I337" s="20">
        <f t="shared" si="67"/>
        <v>7279.6427326300691</v>
      </c>
      <c r="K337" s="20">
        <f t="shared" si="58"/>
        <v>7279.6427326300327</v>
      </c>
    </row>
    <row r="338" spans="1:11" ht="12.75" customHeight="1" x14ac:dyDescent="0.2">
      <c r="A338" s="17">
        <f t="shared" si="63"/>
        <v>27.600000000000122</v>
      </c>
      <c r="B338" s="20">
        <f t="shared" si="59"/>
        <v>-13.982300034875962</v>
      </c>
      <c r="C338" s="20">
        <f t="shared" si="64"/>
        <v>72.86977943257412</v>
      </c>
      <c r="D338" s="20">
        <f t="shared" si="65"/>
        <v>70.710678118654755</v>
      </c>
      <c r="E338" s="20">
        <f t="shared" si="66"/>
        <v>-17.606951881345132</v>
      </c>
      <c r="F338" s="20">
        <f t="shared" si="60"/>
        <v>-0.32174000000000008</v>
      </c>
      <c r="G338" s="20">
        <f t="shared" si="61"/>
        <v>-17.928691881345131</v>
      </c>
      <c r="H338" s="22">
        <f t="shared" si="62"/>
        <v>19516.147160748678</v>
      </c>
      <c r="I338" s="20">
        <f t="shared" si="67"/>
        <v>7261.7140407487241</v>
      </c>
      <c r="K338" s="20">
        <f t="shared" si="58"/>
        <v>7261.7140407486877</v>
      </c>
    </row>
    <row r="339" spans="1:11" ht="12.75" customHeight="1" x14ac:dyDescent="0.2">
      <c r="A339" s="17">
        <f t="shared" si="63"/>
        <v>27.700000000000124</v>
      </c>
      <c r="B339" s="20">
        <f t="shared" si="59"/>
        <v>-14.227517873362928</v>
      </c>
      <c r="C339" s="20">
        <f t="shared" si="64"/>
        <v>72.948187041051341</v>
      </c>
      <c r="D339" s="20">
        <f t="shared" si="65"/>
        <v>70.710678118654755</v>
      </c>
      <c r="E339" s="20">
        <f t="shared" si="66"/>
        <v>-17.928691881345131</v>
      </c>
      <c r="F339" s="20">
        <f t="shared" si="60"/>
        <v>-0.32174000000000008</v>
      </c>
      <c r="G339" s="20">
        <f t="shared" si="61"/>
        <v>-18.250431881345129</v>
      </c>
      <c r="H339" s="22">
        <f t="shared" si="62"/>
        <v>19586.857838867334</v>
      </c>
      <c r="I339" s="20">
        <f t="shared" si="67"/>
        <v>7243.4636088673788</v>
      </c>
      <c r="K339" s="20">
        <f t="shared" si="58"/>
        <v>7243.4636088673396</v>
      </c>
    </row>
    <row r="340" spans="1:11" ht="12.75" customHeight="1" x14ac:dyDescent="0.2">
      <c r="A340" s="17">
        <f t="shared" si="63"/>
        <v>27.800000000000125</v>
      </c>
      <c r="B340" s="20">
        <f t="shared" si="59"/>
        <v>-14.472204667357099</v>
      </c>
      <c r="C340" s="20">
        <f t="shared" si="64"/>
        <v>73.027927971808282</v>
      </c>
      <c r="D340" s="20">
        <f t="shared" si="65"/>
        <v>70.710678118654755</v>
      </c>
      <c r="E340" s="20">
        <f t="shared" si="66"/>
        <v>-18.250431881345129</v>
      </c>
      <c r="F340" s="20">
        <f t="shared" si="60"/>
        <v>-0.32174000000000008</v>
      </c>
      <c r="G340" s="20">
        <f t="shared" si="61"/>
        <v>-18.572171881345128</v>
      </c>
      <c r="H340" s="22">
        <f t="shared" si="62"/>
        <v>19657.56851698599</v>
      </c>
      <c r="I340" s="20">
        <f t="shared" si="67"/>
        <v>7224.891436986034</v>
      </c>
      <c r="K340" s="20">
        <f t="shared" si="58"/>
        <v>7224.891436985994</v>
      </c>
    </row>
    <row r="341" spans="1:11" ht="12.75" customHeight="1" x14ac:dyDescent="0.2">
      <c r="A341" s="17">
        <f t="shared" si="63"/>
        <v>27.900000000000126</v>
      </c>
      <c r="B341" s="20">
        <f t="shared" si="59"/>
        <v>-14.716353244116748</v>
      </c>
      <c r="C341" s="20">
        <f t="shared" si="64"/>
        <v>73.108997862029454</v>
      </c>
      <c r="D341" s="20">
        <f t="shared" si="65"/>
        <v>70.710678118654755</v>
      </c>
      <c r="E341" s="20">
        <f t="shared" si="66"/>
        <v>-18.572171881345128</v>
      </c>
      <c r="F341" s="20">
        <f t="shared" si="60"/>
        <v>-0.32174000000000008</v>
      </c>
      <c r="G341" s="20">
        <f t="shared" si="61"/>
        <v>-18.893911881345126</v>
      </c>
      <c r="H341" s="22">
        <f t="shared" si="62"/>
        <v>19728.279195104646</v>
      </c>
      <c r="I341" s="20">
        <f t="shared" si="67"/>
        <v>7205.997525104689</v>
      </c>
      <c r="K341" s="20">
        <f t="shared" si="58"/>
        <v>7205.997525104649</v>
      </c>
    </row>
    <row r="342" spans="1:11" ht="12.75" customHeight="1" x14ac:dyDescent="0.2">
      <c r="A342" s="17">
        <f t="shared" si="63"/>
        <v>28.000000000000128</v>
      </c>
      <c r="B342" s="20">
        <f t="shared" si="59"/>
        <v>-14.959956540597904</v>
      </c>
      <c r="C342" s="20">
        <f t="shared" si="64"/>
        <v>73.191392295679378</v>
      </c>
      <c r="D342" s="20">
        <f t="shared" si="65"/>
        <v>70.710678118654755</v>
      </c>
      <c r="E342" s="20">
        <f t="shared" si="66"/>
        <v>-18.893911881345126</v>
      </c>
      <c r="F342" s="20">
        <f t="shared" si="60"/>
        <v>-0.32174000000000008</v>
      </c>
      <c r="G342" s="20">
        <f t="shared" si="61"/>
        <v>-19.215651881345124</v>
      </c>
      <c r="H342" s="22">
        <f t="shared" si="62"/>
        <v>19798.989873223301</v>
      </c>
      <c r="I342" s="20">
        <f t="shared" si="67"/>
        <v>7186.7818732233436</v>
      </c>
      <c r="K342" s="20">
        <f t="shared" si="58"/>
        <v>7186.7818732233027</v>
      </c>
    </row>
    <row r="343" spans="1:11" ht="12.75" customHeight="1" x14ac:dyDescent="0.2">
      <c r="A343" s="17">
        <f t="shared" si="63"/>
        <v>28.100000000000129</v>
      </c>
      <c r="B343" s="20">
        <f t="shared" si="59"/>
        <v>-15.203007604121028</v>
      </c>
      <c r="C343" s="20">
        <f t="shared" si="64"/>
        <v>73.275106804596632</v>
      </c>
      <c r="D343" s="20">
        <f t="shared" si="65"/>
        <v>70.710678118654755</v>
      </c>
      <c r="E343" s="20">
        <f t="shared" si="66"/>
        <v>-19.215651881345124</v>
      </c>
      <c r="F343" s="20">
        <f t="shared" si="60"/>
        <v>-0.32174000000000008</v>
      </c>
      <c r="G343" s="20">
        <f t="shared" si="61"/>
        <v>-19.537391881345123</v>
      </c>
      <c r="H343" s="22">
        <f t="shared" si="62"/>
        <v>19869.700551341957</v>
      </c>
      <c r="I343" s="20">
        <f t="shared" si="67"/>
        <v>7167.2444813419988</v>
      </c>
      <c r="K343" s="20">
        <f t="shared" si="58"/>
        <v>7167.244481341957</v>
      </c>
    </row>
    <row r="344" spans="1:11" ht="12.75" customHeight="1" x14ac:dyDescent="0.2">
      <c r="A344" s="17">
        <f t="shared" si="63"/>
        <v>28.200000000000131</v>
      </c>
      <c r="B344" s="20">
        <f t="shared" si="59"/>
        <v>-15.445499592987685</v>
      </c>
      <c r="C344" s="20">
        <f t="shared" si="64"/>
        <v>73.360136869591855</v>
      </c>
      <c r="D344" s="20">
        <f t="shared" si="65"/>
        <v>70.710678118654755</v>
      </c>
      <c r="E344" s="20">
        <f t="shared" si="66"/>
        <v>-19.537391881345123</v>
      </c>
      <c r="F344" s="20">
        <f t="shared" si="60"/>
        <v>-0.32174000000000008</v>
      </c>
      <c r="G344" s="20">
        <f t="shared" si="61"/>
        <v>-19.859131881345121</v>
      </c>
      <c r="H344" s="22">
        <f t="shared" si="62"/>
        <v>19940.411229460613</v>
      </c>
      <c r="I344" s="20">
        <f t="shared" si="67"/>
        <v>7147.3853494606537</v>
      </c>
      <c r="K344" s="20">
        <f t="shared" si="58"/>
        <v>7147.3853494606101</v>
      </c>
    </row>
    <row r="345" spans="1:11" ht="12.75" customHeight="1" x14ac:dyDescent="0.2">
      <c r="A345" s="17">
        <f t="shared" si="63"/>
        <v>28.300000000000132</v>
      </c>
      <c r="B345" s="20">
        <f t="shared" si="59"/>
        <v>-15.687425777047695</v>
      </c>
      <c r="C345" s="20">
        <f t="shared" si="64"/>
        <v>73.446477921549501</v>
      </c>
      <c r="D345" s="20">
        <f t="shared" si="65"/>
        <v>70.710678118654755</v>
      </c>
      <c r="E345" s="20">
        <f t="shared" si="66"/>
        <v>-19.859131881345121</v>
      </c>
      <c r="F345" s="20">
        <f t="shared" si="60"/>
        <v>-0.32174000000000008</v>
      </c>
      <c r="G345" s="20">
        <f t="shared" si="61"/>
        <v>-20.180871881345119</v>
      </c>
      <c r="H345" s="22">
        <f t="shared" si="62"/>
        <v>20011.121907579269</v>
      </c>
      <c r="I345" s="20">
        <f t="shared" si="67"/>
        <v>7127.2044775793083</v>
      </c>
      <c r="K345" s="20">
        <f t="shared" si="58"/>
        <v>7127.2044775792656</v>
      </c>
    </row>
    <row r="346" spans="1:11" ht="12.75" customHeight="1" x14ac:dyDescent="0.2">
      <c r="A346" s="17">
        <f t="shared" si="63"/>
        <v>28.400000000000134</v>
      </c>
      <c r="B346" s="20">
        <f t="shared" si="59"/>
        <v>-15.928779538216991</v>
      </c>
      <c r="C346" s="20">
        <f t="shared" si="64"/>
        <v>73.534125342532406</v>
      </c>
      <c r="D346" s="20">
        <f t="shared" si="65"/>
        <v>70.710678118654755</v>
      </c>
      <c r="E346" s="20">
        <f t="shared" si="66"/>
        <v>-20.180871881345119</v>
      </c>
      <c r="F346" s="20">
        <f t="shared" si="60"/>
        <v>-0.32174000000000008</v>
      </c>
      <c r="G346" s="20">
        <f t="shared" si="61"/>
        <v>-20.502611881345118</v>
      </c>
      <c r="H346" s="22">
        <f t="shared" si="62"/>
        <v>20081.832585697925</v>
      </c>
      <c r="I346" s="20">
        <f t="shared" si="67"/>
        <v>7106.7018656979635</v>
      </c>
      <c r="K346" s="20">
        <f t="shared" si="58"/>
        <v>7106.7018656979199</v>
      </c>
    </row>
    <row r="347" spans="1:11" ht="12.75" customHeight="1" x14ac:dyDescent="0.2">
      <c r="A347" s="17">
        <f t="shared" si="63"/>
        <v>28.500000000000135</v>
      </c>
      <c r="B347" s="20">
        <f t="shared" si="59"/>
        <v>-16.169554370946607</v>
      </c>
      <c r="C347" s="20">
        <f t="shared" si="64"/>
        <v>73.623074466888937</v>
      </c>
      <c r="D347" s="20">
        <f t="shared" si="65"/>
        <v>70.710678118654755</v>
      </c>
      <c r="E347" s="20">
        <f t="shared" si="66"/>
        <v>-20.502611881345118</v>
      </c>
      <c r="F347" s="20">
        <f t="shared" si="60"/>
        <v>-0.32174000000000008</v>
      </c>
      <c r="G347" s="20">
        <f t="shared" si="61"/>
        <v>-20.824351881345116</v>
      </c>
      <c r="H347" s="22">
        <f t="shared" si="62"/>
        <v>20152.54326381658</v>
      </c>
      <c r="I347" s="20">
        <f t="shared" si="67"/>
        <v>7085.8775138166184</v>
      </c>
      <c r="K347" s="20">
        <f t="shared" si="58"/>
        <v>7085.8775138165729</v>
      </c>
    </row>
    <row r="348" spans="1:11" ht="12.75" customHeight="1" x14ac:dyDescent="0.2">
      <c r="A348" s="17">
        <f t="shared" si="63"/>
        <v>28.600000000000136</v>
      </c>
      <c r="B348" s="20">
        <f t="shared" si="59"/>
        <v>-16.40974388264323</v>
      </c>
      <c r="C348" s="20">
        <f t="shared" si="64"/>
        <v>73.713320582362059</v>
      </c>
      <c r="D348" s="20">
        <f t="shared" si="65"/>
        <v>70.710678118654755</v>
      </c>
      <c r="E348" s="20">
        <f t="shared" si="66"/>
        <v>-20.824351881345116</v>
      </c>
      <c r="F348" s="20">
        <f t="shared" si="60"/>
        <v>-0.32174000000000008</v>
      </c>
      <c r="G348" s="20">
        <f t="shared" si="61"/>
        <v>-21.146091881345114</v>
      </c>
      <c r="H348" s="22">
        <f t="shared" si="62"/>
        <v>20223.253941935236</v>
      </c>
      <c r="I348" s="20">
        <f t="shared" si="67"/>
        <v>7064.7314219352729</v>
      </c>
      <c r="K348" s="20">
        <f t="shared" si="58"/>
        <v>7064.7314219352284</v>
      </c>
    </row>
    <row r="349" spans="1:11" ht="12.75" customHeight="1" x14ac:dyDescent="0.2">
      <c r="A349" s="17">
        <f t="shared" si="63"/>
        <v>28.700000000000138</v>
      </c>
      <c r="B349" s="20">
        <f t="shared" si="59"/>
        <v>-16.649341794041739</v>
      </c>
      <c r="C349" s="20">
        <f t="shared" si="64"/>
        <v>73.804858931199718</v>
      </c>
      <c r="D349" s="20">
        <f t="shared" si="65"/>
        <v>70.710678118654755</v>
      </c>
      <c r="E349" s="20">
        <f t="shared" si="66"/>
        <v>-21.146091881345114</v>
      </c>
      <c r="F349" s="20">
        <f t="shared" si="60"/>
        <v>-0.32174000000000008</v>
      </c>
      <c r="G349" s="20">
        <f t="shared" si="61"/>
        <v>-21.467831881345113</v>
      </c>
      <c r="H349" s="22">
        <f t="shared" si="62"/>
        <v>20293.964620053892</v>
      </c>
      <c r="I349" s="20">
        <f t="shared" si="67"/>
        <v>7043.2635900539281</v>
      </c>
      <c r="K349" s="20">
        <f t="shared" si="58"/>
        <v>7043.2635900538808</v>
      </c>
    </row>
    <row r="350" spans="1:11" ht="12.75" customHeight="1" x14ac:dyDescent="0.2">
      <c r="A350" s="17">
        <f t="shared" si="63"/>
        <v>28.800000000000139</v>
      </c>
      <c r="B350" s="20">
        <f t="shared" si="59"/>
        <v>-16.888341939530221</v>
      </c>
      <c r="C350" s="20">
        <f t="shared" si="64"/>
        <v>73.897684711266137</v>
      </c>
      <c r="D350" s="20">
        <f t="shared" si="65"/>
        <v>70.710678118654755</v>
      </c>
      <c r="E350" s="20">
        <f t="shared" si="66"/>
        <v>-21.467831881345113</v>
      </c>
      <c r="F350" s="20">
        <f t="shared" si="60"/>
        <v>-0.32174000000000008</v>
      </c>
      <c r="G350" s="20">
        <f t="shared" si="61"/>
        <v>-21.789571881345111</v>
      </c>
      <c r="H350" s="22">
        <f t="shared" si="62"/>
        <v>20364.675298172548</v>
      </c>
      <c r="I350" s="20">
        <f t="shared" si="67"/>
        <v>7021.4740181725829</v>
      </c>
      <c r="K350" s="20">
        <f t="shared" si="58"/>
        <v>7021.4740181725356</v>
      </c>
    </row>
    <row r="351" spans="1:11" ht="12.75" customHeight="1" x14ac:dyDescent="0.2">
      <c r="A351" s="17">
        <f t="shared" si="63"/>
        <v>28.900000000000141</v>
      </c>
      <c r="B351" s="20">
        <f t="shared" si="59"/>
        <v>-17.126738267427971</v>
      </c>
      <c r="C351" s="20">
        <f t="shared" si="64"/>
        <v>73.991793077153531</v>
      </c>
      <c r="D351" s="20">
        <f t="shared" si="65"/>
        <v>70.710678118654755</v>
      </c>
      <c r="E351" s="20">
        <f t="shared" si="66"/>
        <v>-21.789571881345111</v>
      </c>
      <c r="F351" s="20">
        <f t="shared" si="60"/>
        <v>-0.32174000000000008</v>
      </c>
      <c r="G351" s="20">
        <f t="shared" si="61"/>
        <v>-22.111311881345109</v>
      </c>
      <c r="H351" s="22">
        <f t="shared" si="62"/>
        <v>20435.385976291203</v>
      </c>
      <c r="I351" s="20">
        <f t="shared" si="67"/>
        <v>6999.3627062912374</v>
      </c>
      <c r="K351" s="20">
        <f t="shared" si="58"/>
        <v>6999.3627062911892</v>
      </c>
    </row>
    <row r="352" spans="1:11" ht="12.75" customHeight="1" x14ac:dyDescent="0.2">
      <c r="A352" s="17">
        <f t="shared" si="63"/>
        <v>29.000000000000142</v>
      </c>
      <c r="B352" s="20">
        <f t="shared" si="59"/>
        <v>-17.364524840217019</v>
      </c>
      <c r="C352" s="20">
        <f t="shared" si="64"/>
        <v>74.08717914129349</v>
      </c>
      <c r="D352" s="20">
        <f t="shared" si="65"/>
        <v>70.710678118654755</v>
      </c>
      <c r="E352" s="20">
        <f t="shared" si="66"/>
        <v>-22.111311881345109</v>
      </c>
      <c r="F352" s="20">
        <f t="shared" si="60"/>
        <v>-0.32174000000000008</v>
      </c>
      <c r="G352" s="20">
        <f t="shared" si="61"/>
        <v>-22.433051881345108</v>
      </c>
      <c r="H352" s="22">
        <f t="shared" si="62"/>
        <v>20506.096654409859</v>
      </c>
      <c r="I352" s="20">
        <f t="shared" si="67"/>
        <v>6976.9296544098925</v>
      </c>
      <c r="K352" s="20">
        <f t="shared" si="58"/>
        <v>6976.9296544098434</v>
      </c>
    </row>
    <row r="353" spans="1:11" ht="12.75" customHeight="1" x14ac:dyDescent="0.2">
      <c r="A353" s="17">
        <f t="shared" si="63"/>
        <v>29.100000000000144</v>
      </c>
      <c r="B353" s="20">
        <f t="shared" si="59"/>
        <v>-17.601695834727739</v>
      </c>
      <c r="C353" s="20">
        <f t="shared" si="64"/>
        <v>74.18383797506786</v>
      </c>
      <c r="D353" s="20">
        <f t="shared" si="65"/>
        <v>70.710678118654755</v>
      </c>
      <c r="E353" s="20">
        <f t="shared" si="66"/>
        <v>-22.433051881345108</v>
      </c>
      <c r="F353" s="20">
        <f t="shared" si="60"/>
        <v>-0.32174000000000008</v>
      </c>
      <c r="G353" s="20">
        <f t="shared" si="61"/>
        <v>-22.754791881345106</v>
      </c>
      <c r="H353" s="22">
        <f t="shared" si="62"/>
        <v>20576.807332528515</v>
      </c>
      <c r="I353" s="20">
        <f t="shared" si="67"/>
        <v>6954.1748625285472</v>
      </c>
      <c r="K353" s="20">
        <f t="shared" si="58"/>
        <v>6954.1748625284963</v>
      </c>
    </row>
    <row r="354" spans="1:11" ht="12.75" customHeight="1" x14ac:dyDescent="0.2">
      <c r="A354" s="17">
        <f t="shared" si="63"/>
        <v>29.200000000000145</v>
      </c>
      <c r="B354" s="20">
        <f t="shared" si="59"/>
        <v>-17.838245542279132</v>
      </c>
      <c r="C354" s="20">
        <f t="shared" si="64"/>
        <v>74.281764609918426</v>
      </c>
      <c r="D354" s="20">
        <f t="shared" si="65"/>
        <v>70.710678118654755</v>
      </c>
      <c r="E354" s="20">
        <f t="shared" si="66"/>
        <v>-22.754791881345106</v>
      </c>
      <c r="F354" s="20">
        <f t="shared" si="60"/>
        <v>-0.32174000000000008</v>
      </c>
      <c r="G354" s="20">
        <f t="shared" si="61"/>
        <v>-23.076531881345105</v>
      </c>
      <c r="H354" s="22">
        <f t="shared" si="62"/>
        <v>20647.518010647171</v>
      </c>
      <c r="I354" s="20">
        <f t="shared" si="67"/>
        <v>6931.0983306472017</v>
      </c>
      <c r="K354" s="20">
        <f t="shared" si="58"/>
        <v>6931.0983306471499</v>
      </c>
    </row>
    <row r="355" spans="1:11" ht="12.75" customHeight="1" x14ac:dyDescent="0.2">
      <c r="A355" s="17">
        <f t="shared" si="63"/>
        <v>29.300000000000146</v>
      </c>
      <c r="B355" s="20">
        <f t="shared" si="59"/>
        <v>-18.074168368774412</v>
      </c>
      <c r="C355" s="20">
        <f t="shared" si="64"/>
        <v>74.380954038454874</v>
      </c>
      <c r="D355" s="20">
        <f t="shared" si="65"/>
        <v>70.710678118654755</v>
      </c>
      <c r="E355" s="20">
        <f t="shared" si="66"/>
        <v>-23.076531881345105</v>
      </c>
      <c r="F355" s="20">
        <f t="shared" si="60"/>
        <v>-0.32174000000000008</v>
      </c>
      <c r="G355" s="20">
        <f t="shared" si="61"/>
        <v>-23.398271881345103</v>
      </c>
      <c r="H355" s="22">
        <f t="shared" si="62"/>
        <v>20718.228688765827</v>
      </c>
      <c r="I355" s="20">
        <f t="shared" si="67"/>
        <v>6907.7000587658567</v>
      </c>
      <c r="K355" s="20">
        <f t="shared" si="58"/>
        <v>6907.7000587658058</v>
      </c>
    </row>
    <row r="356" spans="1:11" ht="12.75" customHeight="1" x14ac:dyDescent="0.2">
      <c r="A356" s="17">
        <f t="shared" si="63"/>
        <v>29.400000000000148</v>
      </c>
      <c r="B356" s="20">
        <f t="shared" si="59"/>
        <v>-18.309458834752519</v>
      </c>
      <c r="C356" s="20">
        <f t="shared" si="64"/>
        <v>74.481401215560822</v>
      </c>
      <c r="D356" s="20">
        <f t="shared" si="65"/>
        <v>70.710678118654755</v>
      </c>
      <c r="E356" s="20">
        <f t="shared" si="66"/>
        <v>-23.398271881345103</v>
      </c>
      <c r="F356" s="20">
        <f t="shared" si="60"/>
        <v>-0.32174000000000008</v>
      </c>
      <c r="G356" s="20">
        <f t="shared" si="61"/>
        <v>-23.720011881345101</v>
      </c>
      <c r="H356" s="22">
        <f t="shared" si="62"/>
        <v>20788.939366884482</v>
      </c>
      <c r="I356" s="20">
        <f t="shared" si="67"/>
        <v>6883.9800468845115</v>
      </c>
      <c r="K356" s="20">
        <f t="shared" si="58"/>
        <v>6883.9800468844605</v>
      </c>
    </row>
    <row r="357" spans="1:11" ht="12.75" customHeight="1" x14ac:dyDescent="0.2">
      <c r="A357" s="17">
        <f t="shared" si="63"/>
        <v>29.500000000000149</v>
      </c>
      <c r="B357" s="20">
        <f t="shared" si="59"/>
        <v>-18.544111575396226</v>
      </c>
      <c r="C357" s="20">
        <f t="shared" si="64"/>
        <v>74.583101059497068</v>
      </c>
      <c r="D357" s="20">
        <f t="shared" si="65"/>
        <v>70.710678118654755</v>
      </c>
      <c r="E357" s="20">
        <f t="shared" si="66"/>
        <v>-23.720011881345101</v>
      </c>
      <c r="F357" s="20">
        <f t="shared" si="60"/>
        <v>-0.32174000000000008</v>
      </c>
      <c r="G357" s="20">
        <f t="shared" si="61"/>
        <v>-24.0417518813451</v>
      </c>
      <c r="H357" s="22">
        <f t="shared" si="62"/>
        <v>20859.650045003138</v>
      </c>
      <c r="I357" s="20">
        <f t="shared" si="67"/>
        <v>6859.9382950031668</v>
      </c>
      <c r="K357" s="20">
        <f t="shared" si="58"/>
        <v>6859.938295003114</v>
      </c>
    </row>
    <row r="358" spans="1:11" ht="12.75" customHeight="1" x14ac:dyDescent="0.2">
      <c r="A358" s="17">
        <f t="shared" si="63"/>
        <v>29.600000000000151</v>
      </c>
      <c r="B358" s="20">
        <f t="shared" si="59"/>
        <v>-18.778121340497549</v>
      </c>
      <c r="C358" s="20">
        <f t="shared" si="64"/>
        <v>74.686048453001987</v>
      </c>
      <c r="D358" s="20">
        <f t="shared" si="65"/>
        <v>70.710678118654755</v>
      </c>
      <c r="E358" s="20">
        <f t="shared" si="66"/>
        <v>-24.0417518813451</v>
      </c>
      <c r="F358" s="20">
        <f t="shared" si="60"/>
        <v>-0.32174000000000008</v>
      </c>
      <c r="G358" s="20">
        <f t="shared" si="61"/>
        <v>-24.363491881345098</v>
      </c>
      <c r="H358" s="22">
        <f t="shared" si="62"/>
        <v>20930.360723121794</v>
      </c>
      <c r="I358" s="20">
        <f t="shared" si="67"/>
        <v>6835.5748031218218</v>
      </c>
      <c r="K358" s="20">
        <f t="shared" si="58"/>
        <v>6835.5748031217663</v>
      </c>
    </row>
    <row r="359" spans="1:11" ht="12.75" customHeight="1" x14ac:dyDescent="0.2">
      <c r="A359" s="17">
        <f t="shared" si="63"/>
        <v>29.700000000000152</v>
      </c>
      <c r="B359" s="20">
        <f t="shared" si="59"/>
        <v>-19.011482994381119</v>
      </c>
      <c r="C359" s="20">
        <f t="shared" si="64"/>
        <v>74.790238244388334</v>
      </c>
      <c r="D359" s="20">
        <f t="shared" si="65"/>
        <v>70.710678118654755</v>
      </c>
      <c r="E359" s="20">
        <f t="shared" si="66"/>
        <v>-24.363491881345098</v>
      </c>
      <c r="F359" s="20">
        <f t="shared" si="60"/>
        <v>-0.32174000000000008</v>
      </c>
      <c r="G359" s="20">
        <f t="shared" si="61"/>
        <v>-24.685231881345096</v>
      </c>
      <c r="H359" s="22">
        <f t="shared" si="62"/>
        <v>21001.07140124045</v>
      </c>
      <c r="I359" s="20">
        <f t="shared" si="67"/>
        <v>6810.8895712404765</v>
      </c>
      <c r="K359" s="20">
        <f t="shared" si="58"/>
        <v>6810.889571240421</v>
      </c>
    </row>
    <row r="360" spans="1:11" ht="12.75" customHeight="1" x14ac:dyDescent="0.2">
      <c r="A360" s="17">
        <f t="shared" si="63"/>
        <v>29.800000000000153</v>
      </c>
      <c r="B360" s="20">
        <f t="shared" si="59"/>
        <v>-19.24419151578627</v>
      </c>
      <c r="C360" s="20">
        <f t="shared" si="64"/>
        <v>74.89566524863622</v>
      </c>
      <c r="D360" s="20">
        <f t="shared" si="65"/>
        <v>70.710678118654755</v>
      </c>
      <c r="E360" s="20">
        <f t="shared" si="66"/>
        <v>-24.685231881345096</v>
      </c>
      <c r="F360" s="20">
        <f t="shared" si="60"/>
        <v>-0.32174000000000008</v>
      </c>
      <c r="G360" s="20">
        <f t="shared" si="61"/>
        <v>-25.006971881345095</v>
      </c>
      <c r="H360" s="22">
        <f t="shared" si="62"/>
        <v>21071.782079359105</v>
      </c>
      <c r="I360" s="20">
        <f t="shared" si="67"/>
        <v>6785.8825993591317</v>
      </c>
      <c r="K360" s="20">
        <f t="shared" si="58"/>
        <v>6785.8825993590744</v>
      </c>
    </row>
    <row r="361" spans="1:11" ht="12.75" customHeight="1" x14ac:dyDescent="0.2">
      <c r="A361" s="17">
        <f t="shared" si="63"/>
        <v>29.900000000000155</v>
      </c>
      <c r="B361" s="20">
        <f t="shared" si="59"/>
        <v>-19.476241997708616</v>
      </c>
      <c r="C361" s="20">
        <f t="shared" si="64"/>
        <v>75.002324248481685</v>
      </c>
      <c r="D361" s="20">
        <f t="shared" si="65"/>
        <v>70.710678118654755</v>
      </c>
      <c r="E361" s="20">
        <f t="shared" si="66"/>
        <v>-25.006971881345095</v>
      </c>
      <c r="F361" s="20">
        <f t="shared" si="60"/>
        <v>-0.32174000000000008</v>
      </c>
      <c r="G361" s="20">
        <f t="shared" si="61"/>
        <v>-25.328711881345093</v>
      </c>
      <c r="H361" s="22">
        <f t="shared" si="62"/>
        <v>21142.492757477761</v>
      </c>
      <c r="I361" s="20">
        <f t="shared" si="67"/>
        <v>6760.5538874777867</v>
      </c>
      <c r="K361" s="20">
        <f t="shared" si="58"/>
        <v>6760.5538874777285</v>
      </c>
    </row>
    <row r="362" spans="1:11" ht="12.75" customHeight="1" x14ac:dyDescent="0.2">
      <c r="A362" s="17">
        <f t="shared" si="63"/>
        <v>30.000000000000156</v>
      </c>
      <c r="B362" s="20">
        <f t="shared" si="59"/>
        <v>-19.707629647201788</v>
      </c>
      <c r="C362" s="20">
        <f t="shared" si="64"/>
        <v>75.110209995500554</v>
      </c>
      <c r="D362" s="20">
        <f t="shared" si="65"/>
        <v>70.710678118654755</v>
      </c>
      <c r="E362" s="20">
        <f t="shared" si="66"/>
        <v>-25.328711881345093</v>
      </c>
      <c r="F362" s="20">
        <f t="shared" si="60"/>
        <v>-0.32174000000000008</v>
      </c>
      <c r="G362" s="20">
        <f t="shared" si="61"/>
        <v>-25.650451881345091</v>
      </c>
      <c r="H362" s="22">
        <f t="shared" si="62"/>
        <v>21213.203435596417</v>
      </c>
      <c r="I362" s="20">
        <f t="shared" si="67"/>
        <v>6734.9034355964413</v>
      </c>
      <c r="K362" s="20">
        <f t="shared" si="58"/>
        <v>6734.9034355963831</v>
      </c>
    </row>
    <row r="363" spans="1:11" ht="12.75" customHeight="1" x14ac:dyDescent="0.2">
      <c r="A363" s="17">
        <f t="shared" si="63"/>
        <v>30.100000000000158</v>
      </c>
      <c r="B363" s="20">
        <f t="shared" si="59"/>
        <v>-19.938349785140204</v>
      </c>
      <c r="C363" s="20">
        <f t="shared" si="64"/>
        <v>75.219317211187175</v>
      </c>
      <c r="D363" s="20">
        <f t="shared" si="65"/>
        <v>70.710678118654755</v>
      </c>
      <c r="E363" s="20">
        <f t="shared" si="66"/>
        <v>-25.650451881345091</v>
      </c>
      <c r="F363" s="20">
        <f t="shared" si="60"/>
        <v>-0.32174000000000008</v>
      </c>
      <c r="G363" s="20">
        <f t="shared" si="61"/>
        <v>-25.97219188134509</v>
      </c>
      <c r="H363" s="22">
        <f t="shared" si="62"/>
        <v>21283.914113715073</v>
      </c>
      <c r="I363" s="20">
        <f t="shared" si="67"/>
        <v>6708.9312437150966</v>
      </c>
      <c r="K363" s="20">
        <f t="shared" si="58"/>
        <v>6708.9312437150365</v>
      </c>
    </row>
    <row r="364" spans="1:11" ht="12.75" customHeight="1" x14ac:dyDescent="0.2">
      <c r="A364" s="17">
        <f t="shared" si="63"/>
        <v>30.200000000000159</v>
      </c>
      <c r="B364" s="20">
        <f t="shared" si="59"/>
        <v>-20.168397845943613</v>
      </c>
      <c r="C364" s="20">
        <f t="shared" si="64"/>
        <v>75.329640588027559</v>
      </c>
      <c r="D364" s="20">
        <f t="shared" si="65"/>
        <v>70.710678118654755</v>
      </c>
      <c r="E364" s="20">
        <f t="shared" si="66"/>
        <v>-25.97219188134509</v>
      </c>
      <c r="F364" s="20">
        <f t="shared" si="60"/>
        <v>-0.32174000000000008</v>
      </c>
      <c r="G364" s="20">
        <f t="shared" si="61"/>
        <v>-26.293931881345088</v>
      </c>
      <c r="H364" s="22">
        <f t="shared" si="62"/>
        <v>21354.624791833729</v>
      </c>
      <c r="I364" s="20">
        <f t="shared" si="67"/>
        <v>6682.6373118337515</v>
      </c>
      <c r="K364" s="20">
        <f t="shared" si="58"/>
        <v>6682.6373118336905</v>
      </c>
    </row>
    <row r="365" spans="1:11" ht="12.75" customHeight="1" x14ac:dyDescent="0.2">
      <c r="A365" s="17">
        <f t="shared" si="63"/>
        <v>30.300000000000161</v>
      </c>
      <c r="B365" s="20">
        <f t="shared" si="59"/>
        <v>-20.397769377264197</v>
      </c>
      <c r="C365" s="20">
        <f t="shared" si="64"/>
        <v>75.441174790566564</v>
      </c>
      <c r="D365" s="20">
        <f t="shared" si="65"/>
        <v>70.710678118654755</v>
      </c>
      <c r="E365" s="20">
        <f t="shared" si="66"/>
        <v>-26.293931881345088</v>
      </c>
      <c r="F365" s="20">
        <f t="shared" si="60"/>
        <v>-0.32174000000000008</v>
      </c>
      <c r="G365" s="20">
        <f t="shared" si="61"/>
        <v>-26.615671881345087</v>
      </c>
      <c r="H365" s="22">
        <f t="shared" si="62"/>
        <v>21425.335469952384</v>
      </c>
      <c r="I365" s="20">
        <f t="shared" si="67"/>
        <v>6656.0216399524061</v>
      </c>
      <c r="K365" s="20">
        <f t="shared" si="58"/>
        <v>6656.0216399523451</v>
      </c>
    </row>
    <row r="366" spans="1:11" ht="12.75" customHeight="1" x14ac:dyDescent="0.2">
      <c r="A366" s="17">
        <f t="shared" si="63"/>
        <v>30.400000000000162</v>
      </c>
      <c r="B366" s="20">
        <f t="shared" si="59"/>
        <v>-20.626460039637124</v>
      </c>
      <c r="C366" s="20">
        <f t="shared" si="64"/>
        <v>75.553914456468917</v>
      </c>
      <c r="D366" s="20">
        <f t="shared" si="65"/>
        <v>70.710678118654755</v>
      </c>
      <c r="E366" s="20">
        <f t="shared" si="66"/>
        <v>-26.615671881345087</v>
      </c>
      <c r="F366" s="20">
        <f t="shared" si="60"/>
        <v>-0.32174000000000008</v>
      </c>
      <c r="G366" s="20">
        <f t="shared" si="61"/>
        <v>-26.937411881345085</v>
      </c>
      <c r="H366" s="22">
        <f t="shared" si="62"/>
        <v>21496.04614807104</v>
      </c>
      <c r="I366" s="20">
        <f t="shared" si="67"/>
        <v>6629.0842280710613</v>
      </c>
      <c r="K366" s="20">
        <f t="shared" si="58"/>
        <v>6629.0842280709985</v>
      </c>
    </row>
    <row r="367" spans="1:11" ht="12.75" customHeight="1" x14ac:dyDescent="0.2">
      <c r="A367" s="17">
        <f t="shared" si="63"/>
        <v>30.500000000000163</v>
      </c>
      <c r="B367" s="20">
        <f t="shared" si="59"/>
        <v>-20.854465606095268</v>
      </c>
      <c r="C367" s="20">
        <f t="shared" si="64"/>
        <v>75.667854197573433</v>
      </c>
      <c r="D367" s="20">
        <f t="shared" si="65"/>
        <v>70.710678118654755</v>
      </c>
      <c r="E367" s="20">
        <f t="shared" si="66"/>
        <v>-26.937411881345085</v>
      </c>
      <c r="F367" s="20">
        <f t="shared" si="60"/>
        <v>-0.32174000000000008</v>
      </c>
      <c r="G367" s="20">
        <f t="shared" si="61"/>
        <v>-27.259151881345083</v>
      </c>
      <c r="H367" s="22">
        <f t="shared" si="62"/>
        <v>21566.756826189696</v>
      </c>
      <c r="I367" s="20">
        <f t="shared" si="67"/>
        <v>6601.8250761897161</v>
      </c>
      <c r="K367" s="20">
        <f t="shared" si="58"/>
        <v>6601.8250761896525</v>
      </c>
    </row>
    <row r="368" spans="1:11" ht="12.75" customHeight="1" x14ac:dyDescent="0.2">
      <c r="A368" s="17">
        <f t="shared" si="63"/>
        <v>30.600000000000165</v>
      </c>
      <c r="B368" s="20">
        <f t="shared" si="59"/>
        <v>-21.081781961749058</v>
      </c>
      <c r="C368" s="20">
        <f t="shared" si="64"/>
        <v>75.782988600940243</v>
      </c>
      <c r="D368" s="20">
        <f t="shared" si="65"/>
        <v>70.710678118654755</v>
      </c>
      <c r="E368" s="20">
        <f t="shared" si="66"/>
        <v>-27.259151881345083</v>
      </c>
      <c r="F368" s="20">
        <f t="shared" si="60"/>
        <v>-0.32174000000000008</v>
      </c>
      <c r="G368" s="20">
        <f t="shared" si="61"/>
        <v>-27.580891881345082</v>
      </c>
      <c r="H368" s="22">
        <f t="shared" si="62"/>
        <v>21637.467504308352</v>
      </c>
      <c r="I368" s="20">
        <f t="shared" si="67"/>
        <v>6574.2441843083707</v>
      </c>
      <c r="K368" s="20">
        <f t="shared" si="58"/>
        <v>6574.2441843083052</v>
      </c>
    </row>
    <row r="369" spans="1:11" ht="12.75" customHeight="1" x14ac:dyDescent="0.2">
      <c r="A369" s="17">
        <f t="shared" si="63"/>
        <v>30.700000000000166</v>
      </c>
      <c r="B369" s="20">
        <f t="shared" si="59"/>
        <v>-21.308405103332213</v>
      </c>
      <c r="C369" s="20">
        <f t="shared" si="64"/>
        <v>75.899312229890768</v>
      </c>
      <c r="D369" s="20">
        <f t="shared" si="65"/>
        <v>70.710678118654755</v>
      </c>
      <c r="E369" s="20">
        <f t="shared" si="66"/>
        <v>-27.580891881345082</v>
      </c>
      <c r="F369" s="20">
        <f t="shared" si="60"/>
        <v>-0.32174000000000008</v>
      </c>
      <c r="G369" s="20">
        <f t="shared" si="61"/>
        <v>-27.90263188134508</v>
      </c>
      <c r="H369" s="22">
        <f t="shared" si="62"/>
        <v>21708.178182427007</v>
      </c>
      <c r="I369" s="20">
        <f t="shared" si="67"/>
        <v>6546.3415524270258</v>
      </c>
      <c r="K369" s="20">
        <f t="shared" si="58"/>
        <v>6546.3415524269585</v>
      </c>
    </row>
    <row r="370" spans="1:11" ht="12.75" customHeight="1" x14ac:dyDescent="0.2">
      <c r="A370" s="17">
        <f t="shared" si="63"/>
        <v>30.800000000000168</v>
      </c>
      <c r="B370" s="20">
        <f t="shared" si="59"/>
        <v>-21.534331138714219</v>
      </c>
      <c r="C370" s="20">
        <f t="shared" si="64"/>
        <v>76.016819625039929</v>
      </c>
      <c r="D370" s="20">
        <f t="shared" si="65"/>
        <v>70.710678118654755</v>
      </c>
      <c r="E370" s="20">
        <f t="shared" si="66"/>
        <v>-27.90263188134508</v>
      </c>
      <c r="F370" s="20">
        <f t="shared" si="60"/>
        <v>-0.32174000000000008</v>
      </c>
      <c r="G370" s="20">
        <f t="shared" si="61"/>
        <v>-28.224371881345078</v>
      </c>
      <c r="H370" s="22">
        <f t="shared" si="62"/>
        <v>21778.888860545663</v>
      </c>
      <c r="I370" s="20">
        <f t="shared" si="67"/>
        <v>6518.1171805456806</v>
      </c>
      <c r="K370" s="20">
        <f t="shared" si="58"/>
        <v>6518.1171805456142</v>
      </c>
    </row>
    <row r="371" spans="1:11" ht="12.75" customHeight="1" x14ac:dyDescent="0.2">
      <c r="A371" s="17">
        <f t="shared" si="63"/>
        <v>30.900000000000169</v>
      </c>
      <c r="B371" s="20">
        <f t="shared" si="59"/>
        <v>-21.759556286380498</v>
      </c>
      <c r="C371" s="20">
        <f t="shared" si="64"/>
        <v>76.135505305320351</v>
      </c>
      <c r="D371" s="20">
        <f t="shared" si="65"/>
        <v>70.710678118654755</v>
      </c>
      <c r="E371" s="20">
        <f t="shared" si="66"/>
        <v>-28.224371881345078</v>
      </c>
      <c r="F371" s="20">
        <f t="shared" si="60"/>
        <v>-0.32174000000000008</v>
      </c>
      <c r="G371" s="20">
        <f t="shared" si="61"/>
        <v>-28.546111881345077</v>
      </c>
      <c r="H371" s="22">
        <f t="shared" si="62"/>
        <v>21849.599538664319</v>
      </c>
      <c r="I371" s="20">
        <f t="shared" si="67"/>
        <v>6489.5710686643351</v>
      </c>
      <c r="K371" s="20">
        <f t="shared" si="58"/>
        <v>6489.5710686642688</v>
      </c>
    </row>
    <row r="372" spans="1:11" ht="12.75" customHeight="1" x14ac:dyDescent="0.2">
      <c r="A372" s="17">
        <f t="shared" si="63"/>
        <v>31.000000000000171</v>
      </c>
      <c r="B372" s="20">
        <f t="shared" si="59"/>
        <v>-21.984076874881037</v>
      </c>
      <c r="C372" s="20">
        <f t="shared" si="64"/>
        <v>76.255363768998379</v>
      </c>
      <c r="D372" s="20">
        <f t="shared" si="65"/>
        <v>70.710678118654755</v>
      </c>
      <c r="E372" s="20">
        <f t="shared" si="66"/>
        <v>-28.546111881345077</v>
      </c>
      <c r="F372" s="20">
        <f t="shared" si="60"/>
        <v>-0.32174000000000008</v>
      </c>
      <c r="G372" s="20">
        <f t="shared" si="61"/>
        <v>-28.867851881345075</v>
      </c>
      <c r="H372" s="22">
        <f t="shared" si="62"/>
        <v>21920.310216782975</v>
      </c>
      <c r="I372" s="20">
        <f t="shared" si="67"/>
        <v>6460.7032167829902</v>
      </c>
      <c r="K372" s="20">
        <f t="shared" si="58"/>
        <v>6460.703216782922</v>
      </c>
    </row>
    <row r="373" spans="1:11" ht="12.75" customHeight="1" x14ac:dyDescent="0.2">
      <c r="A373" s="17">
        <f t="shared" si="63"/>
        <v>31.100000000000172</v>
      </c>
      <c r="B373" s="20">
        <f t="shared" si="59"/>
        <v>-22.207889342248397</v>
      </c>
      <c r="C373" s="20">
        <f t="shared" si="64"/>
        <v>76.376389494681391</v>
      </c>
      <c r="D373" s="20">
        <f t="shared" si="65"/>
        <v>70.710678118654755</v>
      </c>
      <c r="E373" s="20">
        <f t="shared" si="66"/>
        <v>-28.867851881345075</v>
      </c>
      <c r="F373" s="20">
        <f t="shared" si="60"/>
        <v>-0.32174000000000008</v>
      </c>
      <c r="G373" s="20">
        <f t="shared" si="61"/>
        <v>-29.189591881345073</v>
      </c>
      <c r="H373" s="22">
        <f t="shared" si="62"/>
        <v>21991.020894901631</v>
      </c>
      <c r="I373" s="20">
        <f t="shared" si="67"/>
        <v>6431.513624901645</v>
      </c>
      <c r="K373" s="20">
        <f t="shared" si="58"/>
        <v>6431.5136249015741</v>
      </c>
    </row>
    <row r="374" spans="1:11" ht="12.75" customHeight="1" x14ac:dyDescent="0.2">
      <c r="A374" s="17">
        <f t="shared" si="63"/>
        <v>31.200000000000173</v>
      </c>
      <c r="B374" s="20">
        <f t="shared" si="59"/>
        <v>-22.430990235385963</v>
      </c>
      <c r="C374" s="20">
        <f t="shared" si="64"/>
        <v>76.498576942316291</v>
      </c>
      <c r="D374" s="20">
        <f t="shared" si="65"/>
        <v>70.710678118654755</v>
      </c>
      <c r="E374" s="20">
        <f t="shared" si="66"/>
        <v>-29.189591881345073</v>
      </c>
      <c r="F374" s="20">
        <f t="shared" si="60"/>
        <v>-0.32174000000000008</v>
      </c>
      <c r="G374" s="20">
        <f t="shared" si="61"/>
        <v>-29.511331881345072</v>
      </c>
      <c r="H374" s="22">
        <f t="shared" si="62"/>
        <v>22061.731573020286</v>
      </c>
      <c r="I374" s="20">
        <f t="shared" si="67"/>
        <v>6402.0022930203004</v>
      </c>
      <c r="K374" s="20">
        <f t="shared" si="58"/>
        <v>6402.0022930202285</v>
      </c>
    </row>
    <row r="375" spans="1:11" ht="12.75" customHeight="1" x14ac:dyDescent="0.2">
      <c r="A375" s="17">
        <f t="shared" si="63"/>
        <v>31.300000000000175</v>
      </c>
      <c r="B375" s="20">
        <f t="shared" si="59"/>
        <v>-22.653376209427371</v>
      </c>
      <c r="C375" s="20">
        <f t="shared" si="64"/>
        <v>76.621920554178843</v>
      </c>
      <c r="D375" s="20">
        <f t="shared" si="65"/>
        <v>70.710678118654755</v>
      </c>
      <c r="E375" s="20">
        <f t="shared" si="66"/>
        <v>-29.511331881345072</v>
      </c>
      <c r="F375" s="20">
        <f t="shared" si="60"/>
        <v>-0.32174000000000008</v>
      </c>
      <c r="G375" s="20">
        <f t="shared" si="61"/>
        <v>-29.83307188134507</v>
      </c>
      <c r="H375" s="22">
        <f t="shared" si="62"/>
        <v>22132.442251138942</v>
      </c>
      <c r="I375" s="20">
        <f t="shared" si="67"/>
        <v>6372.1692211389554</v>
      </c>
      <c r="K375" s="20">
        <f t="shared" si="58"/>
        <v>6372.1692211388818</v>
      </c>
    </row>
    <row r="376" spans="1:11" ht="12.75" customHeight="1" x14ac:dyDescent="0.2">
      <c r="A376" s="17">
        <f t="shared" si="63"/>
        <v>31.400000000000176</v>
      </c>
      <c r="B376" s="20">
        <f t="shared" si="59"/>
        <v>-22.875044027067876</v>
      </c>
      <c r="C376" s="20">
        <f t="shared" si="64"/>
        <v>76.746414755853593</v>
      </c>
      <c r="D376" s="20">
        <f t="shared" si="65"/>
        <v>70.710678118654755</v>
      </c>
      <c r="E376" s="20">
        <f t="shared" si="66"/>
        <v>-29.83307188134507</v>
      </c>
      <c r="F376" s="20">
        <f t="shared" si="60"/>
        <v>-0.32174000000000008</v>
      </c>
      <c r="G376" s="20">
        <f t="shared" si="61"/>
        <v>-30.154811881345069</v>
      </c>
      <c r="H376" s="22">
        <f t="shared" si="62"/>
        <v>22203.152929257598</v>
      </c>
      <c r="I376" s="20">
        <f t="shared" si="67"/>
        <v>6342.0144092576102</v>
      </c>
      <c r="K376" s="20">
        <f t="shared" si="58"/>
        <v>6342.0144092575374</v>
      </c>
    </row>
    <row r="377" spans="1:11" ht="12.75" customHeight="1" x14ac:dyDescent="0.2">
      <c r="A377" s="17">
        <f t="shared" si="63"/>
        <v>31.500000000000178</v>
      </c>
      <c r="B377" s="20">
        <f t="shared" si="59"/>
        <v>-23.095990557868696</v>
      </c>
      <c r="C377" s="20">
        <f t="shared" si="64"/>
        <v>76.872053957204173</v>
      </c>
      <c r="D377" s="20">
        <f t="shared" si="65"/>
        <v>70.710678118654755</v>
      </c>
      <c r="E377" s="20">
        <f t="shared" si="66"/>
        <v>-30.154811881345069</v>
      </c>
      <c r="F377" s="20">
        <f t="shared" si="60"/>
        <v>-0.32174000000000008</v>
      </c>
      <c r="G377" s="20">
        <f t="shared" si="61"/>
        <v>-30.476551881345067</v>
      </c>
      <c r="H377" s="22">
        <f t="shared" si="62"/>
        <v>22273.863607376254</v>
      </c>
      <c r="I377" s="20">
        <f t="shared" si="67"/>
        <v>6311.5378573762655</v>
      </c>
      <c r="K377" s="20">
        <f t="shared" si="58"/>
        <v>6311.5378573761918</v>
      </c>
    </row>
    <row r="378" spans="1:11" ht="12.75" customHeight="1" x14ac:dyDescent="0.2">
      <c r="A378" s="17">
        <f t="shared" si="63"/>
        <v>31.600000000000179</v>
      </c>
      <c r="B378" s="20">
        <f t="shared" si="59"/>
        <v>-23.31621277753506</v>
      </c>
      <c r="C378" s="20">
        <f t="shared" si="64"/>
        <v>76.998832553333671</v>
      </c>
      <c r="D378" s="20">
        <f t="shared" si="65"/>
        <v>70.710678118654755</v>
      </c>
      <c r="E378" s="20">
        <f t="shared" si="66"/>
        <v>-30.476551881345067</v>
      </c>
      <c r="F378" s="20">
        <f t="shared" si="60"/>
        <v>-0.32174000000000008</v>
      </c>
      <c r="G378" s="20">
        <f t="shared" si="61"/>
        <v>-30.798291881345065</v>
      </c>
      <c r="H378" s="22">
        <f t="shared" si="62"/>
        <v>22344.574285494909</v>
      </c>
      <c r="I378" s="20">
        <f t="shared" si="67"/>
        <v>6280.7395654949205</v>
      </c>
      <c r="K378" s="20">
        <f t="shared" si="58"/>
        <v>6280.7395654948432</v>
      </c>
    </row>
    <row r="379" spans="1:11" ht="12.75" customHeight="1" x14ac:dyDescent="0.2">
      <c r="A379" s="17">
        <f t="shared" si="63"/>
        <v>31.70000000000018</v>
      </c>
      <c r="B379" s="20">
        <f t="shared" si="59"/>
        <v>-23.535707767168986</v>
      </c>
      <c r="C379" s="20">
        <f t="shared" si="64"/>
        <v>77.126744925534908</v>
      </c>
      <c r="D379" s="20">
        <f t="shared" si="65"/>
        <v>70.710678118654755</v>
      </c>
      <c r="E379" s="20">
        <f t="shared" si="66"/>
        <v>-30.798291881345065</v>
      </c>
      <c r="F379" s="20">
        <f t="shared" si="60"/>
        <v>-0.32174000000000008</v>
      </c>
      <c r="G379" s="20">
        <f t="shared" si="61"/>
        <v>-31.120031881345064</v>
      </c>
      <c r="H379" s="22">
        <f t="shared" si="62"/>
        <v>22415.284963613565</v>
      </c>
      <c r="I379" s="20">
        <f t="shared" si="67"/>
        <v>6249.6195336135752</v>
      </c>
      <c r="K379" s="20">
        <f t="shared" si="58"/>
        <v>6249.619533613497</v>
      </c>
    </row>
    <row r="380" spans="1:11" ht="12.75" customHeight="1" x14ac:dyDescent="0.2">
      <c r="A380" s="17">
        <f t="shared" si="63"/>
        <v>31.800000000000182</v>
      </c>
      <c r="B380" s="20">
        <f t="shared" si="59"/>
        <v>-23.754472712497563</v>
      </c>
      <c r="C380" s="20">
        <f t="shared" si="64"/>
        <v>77.255785442230362</v>
      </c>
      <c r="D380" s="20">
        <f t="shared" si="65"/>
        <v>70.710678118654755</v>
      </c>
      <c r="E380" s="20">
        <f t="shared" si="66"/>
        <v>-31.120031881345064</v>
      </c>
      <c r="F380" s="20">
        <f t="shared" si="60"/>
        <v>-0.32174000000000008</v>
      </c>
      <c r="G380" s="20">
        <f t="shared" si="61"/>
        <v>-31.441771881345062</v>
      </c>
      <c r="H380" s="22">
        <f t="shared" si="62"/>
        <v>22485.995641732221</v>
      </c>
      <c r="I380" s="20">
        <f t="shared" si="67"/>
        <v>6218.1777617322305</v>
      </c>
      <c r="K380" s="20">
        <f t="shared" si="58"/>
        <v>6218.1777617321513</v>
      </c>
    </row>
    <row r="381" spans="1:11" ht="12.75" customHeight="1" x14ac:dyDescent="0.2">
      <c r="A381" s="17">
        <f t="shared" si="63"/>
        <v>31.900000000000183</v>
      </c>
      <c r="B381" s="20">
        <f t="shared" si="59"/>
        <v>-23.972504903077684</v>
      </c>
      <c r="C381" s="20">
        <f t="shared" si="64"/>
        <v>77.385948459901556</v>
      </c>
      <c r="D381" s="20">
        <f t="shared" si="65"/>
        <v>70.710678118654755</v>
      </c>
      <c r="E381" s="20">
        <f t="shared" si="66"/>
        <v>-31.441771881345062</v>
      </c>
      <c r="F381" s="20">
        <f t="shared" si="60"/>
        <v>-0.32174000000000008</v>
      </c>
      <c r="G381" s="20">
        <f t="shared" si="61"/>
        <v>-31.76351188134506</v>
      </c>
      <c r="H381" s="22">
        <f t="shared" si="62"/>
        <v>22556.706319850877</v>
      </c>
      <c r="I381" s="20">
        <f t="shared" si="67"/>
        <v>6186.4142498508854</v>
      </c>
      <c r="K381" s="20">
        <f t="shared" si="58"/>
        <v>6186.4142498508045</v>
      </c>
    </row>
    <row r="382" spans="1:11" ht="12.75" customHeight="1" x14ac:dyDescent="0.2">
      <c r="A382" s="17">
        <f t="shared" si="63"/>
        <v>32.000000000000185</v>
      </c>
      <c r="B382" s="20">
        <f t="shared" si="59"/>
        <v>-24.18980173147806</v>
      </c>
      <c r="C382" s="20">
        <f t="shared" si="64"/>
        <v>77.517228324007746</v>
      </c>
      <c r="D382" s="20">
        <f t="shared" si="65"/>
        <v>70.710678118654755</v>
      </c>
      <c r="E382" s="20">
        <f t="shared" si="66"/>
        <v>-31.76351188134506</v>
      </c>
      <c r="F382" s="20">
        <f t="shared" si="60"/>
        <v>-0.32174000000000008</v>
      </c>
      <c r="G382" s="20">
        <f t="shared" si="61"/>
        <v>-32.085251881345059</v>
      </c>
      <c r="H382" s="22">
        <f t="shared" si="62"/>
        <v>22627.416997969533</v>
      </c>
      <c r="I382" s="20">
        <f t="shared" si="67"/>
        <v>6154.3289979695401</v>
      </c>
      <c r="K382" s="20">
        <f t="shared" si="58"/>
        <v>6154.32899796946</v>
      </c>
    </row>
    <row r="383" spans="1:11" ht="12.75" customHeight="1" x14ac:dyDescent="0.2">
      <c r="A383" s="17">
        <f t="shared" si="63"/>
        <v>32.100000000000186</v>
      </c>
      <c r="B383" s="20">
        <f t="shared" si="59"/>
        <v>-24.406360692439417</v>
      </c>
      <c r="C383" s="20">
        <f t="shared" si="64"/>
        <v>77.649619369893614</v>
      </c>
      <c r="D383" s="20">
        <f t="shared" si="65"/>
        <v>70.710678118654755</v>
      </c>
      <c r="E383" s="20">
        <f t="shared" si="66"/>
        <v>-32.085251881345059</v>
      </c>
      <c r="F383" s="20">
        <f t="shared" si="60"/>
        <v>-0.32174000000000008</v>
      </c>
      <c r="G383" s="20">
        <f t="shared" si="61"/>
        <v>-32.406991881345057</v>
      </c>
      <c r="H383" s="22">
        <f t="shared" si="62"/>
        <v>22698.127676088188</v>
      </c>
      <c r="I383" s="20">
        <f t="shared" si="67"/>
        <v>6121.9220060881953</v>
      </c>
      <c r="K383" s="20">
        <f t="shared" ref="K383:K446" si="68">($H$6*A383)-0.5*$C$6*(A383^2)</f>
        <v>6121.9220060881125</v>
      </c>
    </row>
    <row r="384" spans="1:11" ht="12.75" customHeight="1" x14ac:dyDescent="0.2">
      <c r="A384" s="17">
        <f t="shared" si="63"/>
        <v>32.200000000000188</v>
      </c>
      <c r="B384" s="20">
        <f t="shared" ref="B384:B447" si="69">DEGREES(ATAN(E384/D384))</f>
        <v>-24.622179382013758</v>
      </c>
      <c r="C384" s="20">
        <f t="shared" si="64"/>
        <v>77.783115923685926</v>
      </c>
      <c r="D384" s="20">
        <f t="shared" si="65"/>
        <v>70.710678118654755</v>
      </c>
      <c r="E384" s="20">
        <f t="shared" si="66"/>
        <v>-32.406991881345057</v>
      </c>
      <c r="F384" s="20">
        <f t="shared" ref="F384:F447" si="70">-$C$6*(0.1^2)</f>
        <v>-0.32174000000000008</v>
      </c>
      <c r="G384" s="20">
        <f t="shared" ref="G384:G447" si="71">E384+F384</f>
        <v>-32.728731881345055</v>
      </c>
      <c r="H384" s="22">
        <f t="shared" ref="H384:H447" si="72">IF(I383=0,0,IF(I383+G384&gt;0,H383+D384,H383+D384*I383/-G384))</f>
        <v>22768.838354206844</v>
      </c>
      <c r="I384" s="20">
        <f t="shared" si="67"/>
        <v>6089.1932742068502</v>
      </c>
      <c r="K384" s="20">
        <f t="shared" si="68"/>
        <v>6089.1932742067693</v>
      </c>
    </row>
    <row r="385" spans="1:11" ht="12.75" customHeight="1" x14ac:dyDescent="0.2">
      <c r="A385" s="17">
        <f t="shared" ref="A385:A448" si="73">A384+0.1</f>
        <v>32.300000000000189</v>
      </c>
      <c r="B385" s="20">
        <f t="shared" si="69"/>
        <v>-24.837255496683497</v>
      </c>
      <c r="C385" s="20">
        <f t="shared" ref="C385:C448" si="74">SQRT(D385^2+E385^2)</f>
        <v>77.917712303179002</v>
      </c>
      <c r="D385" s="20">
        <f t="shared" ref="D385:D448" si="75">D384</f>
        <v>70.710678118654755</v>
      </c>
      <c r="E385" s="20">
        <f t="shared" ref="E385:E448" si="76">E384+F384</f>
        <v>-32.728731881345055</v>
      </c>
      <c r="F385" s="20">
        <f t="shared" si="70"/>
        <v>-0.32174000000000008</v>
      </c>
      <c r="G385" s="20">
        <f t="shared" si="71"/>
        <v>-33.050471881345054</v>
      </c>
      <c r="H385" s="22">
        <f t="shared" si="72"/>
        <v>22839.5490323255</v>
      </c>
      <c r="I385" s="20">
        <f t="shared" ref="I385:I448" si="77">G385+I384</f>
        <v>6056.1428023255048</v>
      </c>
      <c r="K385" s="20">
        <f t="shared" si="68"/>
        <v>6056.1428023254193</v>
      </c>
    </row>
    <row r="386" spans="1:11" ht="12.75" customHeight="1" x14ac:dyDescent="0.2">
      <c r="A386" s="17">
        <f t="shared" si="73"/>
        <v>32.40000000000019</v>
      </c>
      <c r="B386" s="20">
        <f t="shared" si="69"/>
        <v>-25.051586832461361</v>
      </c>
      <c r="C386" s="20">
        <f t="shared" si="74"/>
        <v>78.053402818708548</v>
      </c>
      <c r="D386" s="20">
        <f t="shared" si="75"/>
        <v>70.710678118654755</v>
      </c>
      <c r="E386" s="20">
        <f t="shared" si="76"/>
        <v>-33.050471881345054</v>
      </c>
      <c r="F386" s="20">
        <f t="shared" si="70"/>
        <v>-0.32174000000000008</v>
      </c>
      <c r="G386" s="20">
        <f t="shared" si="71"/>
        <v>-33.372211881345052</v>
      </c>
      <c r="H386" s="22">
        <f t="shared" si="72"/>
        <v>22910.259710444156</v>
      </c>
      <c r="I386" s="20">
        <f t="shared" si="77"/>
        <v>6022.77059044416</v>
      </c>
      <c r="K386" s="20">
        <f t="shared" si="68"/>
        <v>6022.7705904440736</v>
      </c>
    </row>
    <row r="387" spans="1:11" ht="12.75" customHeight="1" x14ac:dyDescent="0.2">
      <c r="A387" s="17">
        <f t="shared" si="73"/>
        <v>32.500000000000192</v>
      </c>
      <c r="B387" s="20">
        <f t="shared" si="69"/>
        <v>-25.265171283971942</v>
      </c>
      <c r="C387" s="20">
        <f t="shared" si="74"/>
        <v>78.190181774014235</v>
      </c>
      <c r="D387" s="20">
        <f t="shared" si="75"/>
        <v>70.710678118654755</v>
      </c>
      <c r="E387" s="20">
        <f t="shared" si="76"/>
        <v>-33.372211881345052</v>
      </c>
      <c r="F387" s="20">
        <f t="shared" si="70"/>
        <v>-0.32174000000000008</v>
      </c>
      <c r="G387" s="20">
        <f t="shared" si="71"/>
        <v>-33.69395188134505</v>
      </c>
      <c r="H387" s="22">
        <f t="shared" si="72"/>
        <v>22980.970388562811</v>
      </c>
      <c r="I387" s="20">
        <f t="shared" si="77"/>
        <v>5989.0766385628149</v>
      </c>
      <c r="K387" s="20">
        <f t="shared" si="68"/>
        <v>5989.0766385627285</v>
      </c>
    </row>
    <row r="388" spans="1:11" ht="12.75" customHeight="1" x14ac:dyDescent="0.2">
      <c r="A388" s="17">
        <f t="shared" si="73"/>
        <v>32.600000000000193</v>
      </c>
      <c r="B388" s="20">
        <f t="shared" si="69"/>
        <v>-25.478006843515665</v>
      </c>
      <c r="C388" s="20">
        <f t="shared" si="74"/>
        <v>78.328043467090353</v>
      </c>
      <c r="D388" s="20">
        <f t="shared" si="75"/>
        <v>70.710678118654755</v>
      </c>
      <c r="E388" s="20">
        <f t="shared" si="76"/>
        <v>-33.69395188134505</v>
      </c>
      <c r="F388" s="20">
        <f t="shared" si="70"/>
        <v>-0.32174000000000008</v>
      </c>
      <c r="G388" s="20">
        <f t="shared" si="71"/>
        <v>-34.015691881345049</v>
      </c>
      <c r="H388" s="22">
        <f t="shared" si="72"/>
        <v>23051.681066681467</v>
      </c>
      <c r="I388" s="20">
        <f t="shared" si="77"/>
        <v>5955.0609466814694</v>
      </c>
      <c r="K388" s="20">
        <f t="shared" si="68"/>
        <v>5955.0609466813839</v>
      </c>
    </row>
    <row r="389" spans="1:11" ht="12.75" customHeight="1" x14ac:dyDescent="0.2">
      <c r="A389" s="17">
        <f t="shared" si="73"/>
        <v>32.700000000000195</v>
      </c>
      <c r="B389" s="20">
        <f t="shared" si="69"/>
        <v>-25.69009160011607</v>
      </c>
      <c r="C389" s="20">
        <f t="shared" si="74"/>
        <v>78.466982191024798</v>
      </c>
      <c r="D389" s="20">
        <f t="shared" si="75"/>
        <v>70.710678118654755</v>
      </c>
      <c r="E389" s="20">
        <f t="shared" si="76"/>
        <v>-34.015691881345049</v>
      </c>
      <c r="F389" s="20">
        <f t="shared" si="70"/>
        <v>-0.32174000000000008</v>
      </c>
      <c r="G389" s="20">
        <f t="shared" si="71"/>
        <v>-34.337431881345047</v>
      </c>
      <c r="H389" s="22">
        <f t="shared" si="72"/>
        <v>23122.391744800123</v>
      </c>
      <c r="I389" s="20">
        <f t="shared" si="77"/>
        <v>5920.7235148001246</v>
      </c>
      <c r="K389" s="20">
        <f t="shared" si="68"/>
        <v>5920.7235148000364</v>
      </c>
    </row>
    <row r="390" spans="1:11" ht="12.75" customHeight="1" x14ac:dyDescent="0.2">
      <c r="A390" s="17">
        <f t="shared" si="73"/>
        <v>32.800000000000196</v>
      </c>
      <c r="B390" s="20">
        <f t="shared" si="69"/>
        <v>-25.901423738551177</v>
      </c>
      <c r="C390" s="20">
        <f t="shared" si="74"/>
        <v>78.606992234826109</v>
      </c>
      <c r="D390" s="20">
        <f t="shared" si="75"/>
        <v>70.710678118654755</v>
      </c>
      <c r="E390" s="20">
        <f t="shared" si="76"/>
        <v>-34.337431881345047</v>
      </c>
      <c r="F390" s="20">
        <f t="shared" si="70"/>
        <v>-0.32174000000000008</v>
      </c>
      <c r="G390" s="20">
        <f t="shared" si="71"/>
        <v>-34.659171881345046</v>
      </c>
      <c r="H390" s="22">
        <f t="shared" si="72"/>
        <v>23193.102422918779</v>
      </c>
      <c r="I390" s="20">
        <f t="shared" si="77"/>
        <v>5886.0643429187794</v>
      </c>
      <c r="K390" s="20">
        <f t="shared" si="68"/>
        <v>5886.0643429186894</v>
      </c>
    </row>
    <row r="391" spans="1:11" ht="12.75" customHeight="1" x14ac:dyDescent="0.2">
      <c r="A391" s="17">
        <f t="shared" si="73"/>
        <v>32.900000000000198</v>
      </c>
      <c r="B391" s="20">
        <f t="shared" si="69"/>
        <v>-26.112001538369871</v>
      </c>
      <c r="C391" s="20">
        <f t="shared" si="74"/>
        <v>78.748067884238395</v>
      </c>
      <c r="D391" s="20">
        <f t="shared" si="75"/>
        <v>70.710678118654755</v>
      </c>
      <c r="E391" s="20">
        <f t="shared" si="76"/>
        <v>-34.659171881345046</v>
      </c>
      <c r="F391" s="20">
        <f t="shared" si="70"/>
        <v>-0.32174000000000008</v>
      </c>
      <c r="G391" s="20">
        <f t="shared" si="71"/>
        <v>-34.980911881345044</v>
      </c>
      <c r="H391" s="22">
        <f t="shared" si="72"/>
        <v>23263.813101037435</v>
      </c>
      <c r="I391" s="20">
        <f t="shared" si="77"/>
        <v>5851.0834310374339</v>
      </c>
      <c r="K391" s="20">
        <f t="shared" si="68"/>
        <v>5851.083431037343</v>
      </c>
    </row>
    <row r="392" spans="1:11" ht="12.75" customHeight="1" x14ac:dyDescent="0.2">
      <c r="A392" s="17">
        <f t="shared" si="73"/>
        <v>33.000000000000199</v>
      </c>
      <c r="B392" s="20">
        <f t="shared" si="69"/>
        <v>-26.321823372893927</v>
      </c>
      <c r="C392" s="20">
        <f t="shared" si="74"/>
        <v>78.890203422544346</v>
      </c>
      <c r="D392" s="20">
        <f t="shared" si="75"/>
        <v>70.710678118654755</v>
      </c>
      <c r="E392" s="20">
        <f t="shared" si="76"/>
        <v>-34.980911881345044</v>
      </c>
      <c r="F392" s="20">
        <f t="shared" si="70"/>
        <v>-0.32174000000000008</v>
      </c>
      <c r="G392" s="20">
        <f t="shared" si="71"/>
        <v>-35.302651881345042</v>
      </c>
      <c r="H392" s="22">
        <f t="shared" si="72"/>
        <v>23334.52377915609</v>
      </c>
      <c r="I392" s="20">
        <f t="shared" si="77"/>
        <v>5815.780779156089</v>
      </c>
      <c r="K392" s="20">
        <f t="shared" si="68"/>
        <v>5815.7807791559935</v>
      </c>
    </row>
    <row r="393" spans="1:11" ht="12.75" customHeight="1" x14ac:dyDescent="0.2">
      <c r="A393" s="17">
        <f t="shared" si="73"/>
        <v>33.1000000000002</v>
      </c>
      <c r="B393" s="20">
        <f t="shared" si="69"/>
        <v>-26.530887708206674</v>
      </c>
      <c r="C393" s="20">
        <f t="shared" si="74"/>
        <v>79.03339313135578</v>
      </c>
      <c r="D393" s="20">
        <f t="shared" si="75"/>
        <v>70.710678118654755</v>
      </c>
      <c r="E393" s="20">
        <f t="shared" si="76"/>
        <v>-35.302651881345042</v>
      </c>
      <c r="F393" s="20">
        <f t="shared" si="70"/>
        <v>-0.32174000000000008</v>
      </c>
      <c r="G393" s="20">
        <f t="shared" si="71"/>
        <v>-35.624391881345041</v>
      </c>
      <c r="H393" s="22">
        <f t="shared" si="72"/>
        <v>23405.234457274746</v>
      </c>
      <c r="I393" s="20">
        <f t="shared" si="77"/>
        <v>5780.1563872747438</v>
      </c>
      <c r="K393" s="20">
        <f t="shared" si="68"/>
        <v>5780.1563872746483</v>
      </c>
    </row>
    <row r="394" spans="1:11" ht="12.75" customHeight="1" x14ac:dyDescent="0.2">
      <c r="A394" s="17">
        <f t="shared" si="73"/>
        <v>33.200000000000202</v>
      </c>
      <c r="B394" s="20">
        <f t="shared" si="69"/>
        <v>-26.739193102128915</v>
      </c>
      <c r="C394" s="20">
        <f t="shared" si="74"/>
        <v>79.17763129139216</v>
      </c>
      <c r="D394" s="20">
        <f t="shared" si="75"/>
        <v>70.710678118654755</v>
      </c>
      <c r="E394" s="20">
        <f t="shared" si="76"/>
        <v>-35.624391881345041</v>
      </c>
      <c r="F394" s="20">
        <f t="shared" si="70"/>
        <v>-0.32174000000000008</v>
      </c>
      <c r="G394" s="20">
        <f t="shared" si="71"/>
        <v>-35.946131881345039</v>
      </c>
      <c r="H394" s="22">
        <f t="shared" si="72"/>
        <v>23475.945135393402</v>
      </c>
      <c r="I394" s="20">
        <f t="shared" si="77"/>
        <v>5744.2102553933992</v>
      </c>
      <c r="K394" s="20">
        <f t="shared" si="68"/>
        <v>5744.2102553933037</v>
      </c>
    </row>
    <row r="395" spans="1:11" ht="12.75" customHeight="1" x14ac:dyDescent="0.2">
      <c r="A395" s="17">
        <f t="shared" si="73"/>
        <v>33.300000000000203</v>
      </c>
      <c r="B395" s="20">
        <f t="shared" si="69"/>
        <v>-26.946738203183006</v>
      </c>
      <c r="C395" s="20">
        <f t="shared" si="74"/>
        <v>79.322912183246586</v>
      </c>
      <c r="D395" s="20">
        <f t="shared" si="75"/>
        <v>70.710678118654755</v>
      </c>
      <c r="E395" s="20">
        <f t="shared" si="76"/>
        <v>-35.946131881345039</v>
      </c>
      <c r="F395" s="20">
        <f t="shared" si="70"/>
        <v>-0.32174000000000008</v>
      </c>
      <c r="G395" s="20">
        <f t="shared" si="71"/>
        <v>-36.267871881345037</v>
      </c>
      <c r="H395" s="22">
        <f t="shared" si="72"/>
        <v>23546.655813512058</v>
      </c>
      <c r="I395" s="20">
        <f t="shared" si="77"/>
        <v>5707.9423835120542</v>
      </c>
      <c r="K395" s="20">
        <f t="shared" si="68"/>
        <v>5707.942383511956</v>
      </c>
    </row>
    <row r="396" spans="1:11" ht="12.75" customHeight="1" x14ac:dyDescent="0.2">
      <c r="A396" s="17">
        <f t="shared" si="73"/>
        <v>33.400000000000205</v>
      </c>
      <c r="B396" s="20">
        <f t="shared" si="69"/>
        <v>-27.153521749545828</v>
      </c>
      <c r="C396" s="20">
        <f t="shared" si="74"/>
        <v>79.469230088139511</v>
      </c>
      <c r="D396" s="20">
        <f t="shared" si="75"/>
        <v>70.710678118654755</v>
      </c>
      <c r="E396" s="20">
        <f t="shared" si="76"/>
        <v>-36.267871881345037</v>
      </c>
      <c r="F396" s="20">
        <f t="shared" si="70"/>
        <v>-0.32174000000000008</v>
      </c>
      <c r="G396" s="20">
        <f t="shared" si="71"/>
        <v>-36.589611881345036</v>
      </c>
      <c r="H396" s="22">
        <f t="shared" si="72"/>
        <v>23617.366491630713</v>
      </c>
      <c r="I396" s="20">
        <f t="shared" si="77"/>
        <v>5671.352771630709</v>
      </c>
      <c r="K396" s="20">
        <f t="shared" si="68"/>
        <v>5671.3527716306126</v>
      </c>
    </row>
    <row r="397" spans="1:11" ht="12.75" customHeight="1" x14ac:dyDescent="0.2">
      <c r="A397" s="17">
        <f t="shared" si="73"/>
        <v>33.500000000000206</v>
      </c>
      <c r="B397" s="20">
        <f t="shared" si="69"/>
        <v>-27.359542567991291</v>
      </c>
      <c r="C397" s="20">
        <f t="shared" si="74"/>
        <v>79.616579288659892</v>
      </c>
      <c r="D397" s="20">
        <f t="shared" si="75"/>
        <v>70.710678118654755</v>
      </c>
      <c r="E397" s="20">
        <f t="shared" si="76"/>
        <v>-36.589611881345036</v>
      </c>
      <c r="F397" s="20">
        <f t="shared" si="70"/>
        <v>-0.32174000000000008</v>
      </c>
      <c r="G397" s="20">
        <f t="shared" si="71"/>
        <v>-36.911351881345034</v>
      </c>
      <c r="H397" s="22">
        <f t="shared" si="72"/>
        <v>23688.077169749369</v>
      </c>
      <c r="I397" s="20">
        <f t="shared" si="77"/>
        <v>5634.4414197493643</v>
      </c>
      <c r="K397" s="20">
        <f t="shared" si="68"/>
        <v>5634.4414197492624</v>
      </c>
    </row>
    <row r="398" spans="1:11" ht="12.75" customHeight="1" x14ac:dyDescent="0.2">
      <c r="A398" s="17">
        <f t="shared" si="73"/>
        <v>33.600000000000207</v>
      </c>
      <c r="B398" s="20">
        <f t="shared" si="69"/>
        <v>-27.564799572823361</v>
      </c>
      <c r="C398" s="20">
        <f t="shared" si="74"/>
        <v>79.764954069493911</v>
      </c>
      <c r="D398" s="20">
        <f t="shared" si="75"/>
        <v>70.710678118654755</v>
      </c>
      <c r="E398" s="20">
        <f t="shared" si="76"/>
        <v>-36.911351881345034</v>
      </c>
      <c r="F398" s="20">
        <f t="shared" si="70"/>
        <v>-0.32174000000000008</v>
      </c>
      <c r="G398" s="20">
        <f t="shared" si="71"/>
        <v>-37.233091881345032</v>
      </c>
      <c r="H398" s="22">
        <f t="shared" si="72"/>
        <v>23758.787847868025</v>
      </c>
      <c r="I398" s="20">
        <f t="shared" si="77"/>
        <v>5597.2083278680193</v>
      </c>
      <c r="K398" s="20">
        <f t="shared" si="68"/>
        <v>5597.2083278679165</v>
      </c>
    </row>
    <row r="399" spans="1:11" ht="12.75" customHeight="1" x14ac:dyDescent="0.2">
      <c r="A399" s="17">
        <f t="shared" si="73"/>
        <v>33.700000000000209</v>
      </c>
      <c r="B399" s="20">
        <f t="shared" si="69"/>
        <v>-27.769291764800048</v>
      </c>
      <c r="C399" s="20">
        <f t="shared" si="74"/>
        <v>79.914348718141227</v>
      </c>
      <c r="D399" s="20">
        <f t="shared" si="75"/>
        <v>70.710678118654755</v>
      </c>
      <c r="E399" s="20">
        <f t="shared" si="76"/>
        <v>-37.233091881345032</v>
      </c>
      <c r="F399" s="20">
        <f t="shared" si="70"/>
        <v>-0.32174000000000008</v>
      </c>
      <c r="G399" s="20">
        <f t="shared" si="71"/>
        <v>-37.554831881345031</v>
      </c>
      <c r="H399" s="22">
        <f t="shared" si="72"/>
        <v>23829.498525986681</v>
      </c>
      <c r="I399" s="20">
        <f t="shared" si="77"/>
        <v>5559.653495986674</v>
      </c>
      <c r="K399" s="20">
        <f t="shared" si="68"/>
        <v>5559.6534959865712</v>
      </c>
    </row>
    <row r="400" spans="1:11" ht="12.75" customHeight="1" x14ac:dyDescent="0.2">
      <c r="A400" s="17">
        <f t="shared" si="73"/>
        <v>33.80000000000021</v>
      </c>
      <c r="B400" s="20">
        <f t="shared" si="69"/>
        <v>-27.973018230049309</v>
      </c>
      <c r="C400" s="20">
        <f t="shared" si="74"/>
        <v>80.064757525618532</v>
      </c>
      <c r="D400" s="20">
        <f t="shared" si="75"/>
        <v>70.710678118654755</v>
      </c>
      <c r="E400" s="20">
        <f t="shared" si="76"/>
        <v>-37.554831881345031</v>
      </c>
      <c r="F400" s="20">
        <f t="shared" si="70"/>
        <v>-0.32174000000000008</v>
      </c>
      <c r="G400" s="20">
        <f t="shared" si="71"/>
        <v>-37.876571881345029</v>
      </c>
      <c r="H400" s="22">
        <f t="shared" si="72"/>
        <v>23900.209204105337</v>
      </c>
      <c r="I400" s="20">
        <f t="shared" si="77"/>
        <v>5521.7769241053293</v>
      </c>
      <c r="K400" s="20">
        <f t="shared" si="68"/>
        <v>5521.7769241052265</v>
      </c>
    </row>
    <row r="401" spans="1:11" ht="12.75" customHeight="1" x14ac:dyDescent="0.2">
      <c r="A401" s="17">
        <f t="shared" si="73"/>
        <v>33.900000000000212</v>
      </c>
      <c r="B401" s="20">
        <f t="shared" si="69"/>
        <v>-28.175978138977463</v>
      </c>
      <c r="C401" s="20">
        <f t="shared" si="74"/>
        <v>80.216174787150607</v>
      </c>
      <c r="D401" s="20">
        <f t="shared" si="75"/>
        <v>70.710678118654755</v>
      </c>
      <c r="E401" s="20">
        <f t="shared" si="76"/>
        <v>-37.876571881345029</v>
      </c>
      <c r="F401" s="20">
        <f t="shared" si="70"/>
        <v>-0.32174000000000008</v>
      </c>
      <c r="G401" s="20">
        <f t="shared" si="71"/>
        <v>-38.198311881345028</v>
      </c>
      <c r="H401" s="22">
        <f t="shared" si="72"/>
        <v>23970.919882223992</v>
      </c>
      <c r="I401" s="20">
        <f t="shared" si="77"/>
        <v>5483.5786122239842</v>
      </c>
      <c r="K401" s="20">
        <f t="shared" si="68"/>
        <v>5483.5786122238787</v>
      </c>
    </row>
    <row r="402" spans="1:11" ht="12.75" customHeight="1" x14ac:dyDescent="0.2">
      <c r="A402" s="17">
        <f t="shared" si="73"/>
        <v>34.000000000000213</v>
      </c>
      <c r="B402" s="20">
        <f t="shared" si="69"/>
        <v>-28.378170745170767</v>
      </c>
      <c r="C402" s="20">
        <f t="shared" si="74"/>
        <v>80.368594802848861</v>
      </c>
      <c r="D402" s="20">
        <f t="shared" si="75"/>
        <v>70.710678118654755</v>
      </c>
      <c r="E402" s="20">
        <f t="shared" si="76"/>
        <v>-38.198311881345028</v>
      </c>
      <c r="F402" s="20">
        <f t="shared" si="70"/>
        <v>-0.32174000000000008</v>
      </c>
      <c r="G402" s="20">
        <f t="shared" si="71"/>
        <v>-38.520051881345026</v>
      </c>
      <c r="H402" s="22">
        <f t="shared" si="72"/>
        <v>24041.630560342648</v>
      </c>
      <c r="I402" s="20">
        <f t="shared" si="77"/>
        <v>5445.0585603426389</v>
      </c>
      <c r="K402" s="20">
        <f t="shared" si="68"/>
        <v>5445.0585603425316</v>
      </c>
    </row>
    <row r="403" spans="1:11" ht="12.75" customHeight="1" x14ac:dyDescent="0.2">
      <c r="A403" s="17">
        <f t="shared" si="73"/>
        <v>34.100000000000215</v>
      </c>
      <c r="B403" s="20">
        <f t="shared" si="69"/>
        <v>-28.579595384290965</v>
      </c>
      <c r="C403" s="20">
        <f t="shared" si="74"/>
        <v>80.522011878377157</v>
      </c>
      <c r="D403" s="20">
        <f t="shared" si="75"/>
        <v>70.710678118654755</v>
      </c>
      <c r="E403" s="20">
        <f t="shared" si="76"/>
        <v>-38.520051881345026</v>
      </c>
      <c r="F403" s="20">
        <f t="shared" si="70"/>
        <v>-0.32174000000000008</v>
      </c>
      <c r="G403" s="20">
        <f t="shared" si="71"/>
        <v>-38.841791881345024</v>
      </c>
      <c r="H403" s="22">
        <f t="shared" si="72"/>
        <v>24112.341238461304</v>
      </c>
      <c r="I403" s="20">
        <f t="shared" si="77"/>
        <v>5406.2167684612941</v>
      </c>
      <c r="K403" s="20">
        <f t="shared" si="68"/>
        <v>5406.216768461185</v>
      </c>
    </row>
    <row r="404" spans="1:11" ht="12.75" customHeight="1" x14ac:dyDescent="0.2">
      <c r="A404" s="17">
        <f t="shared" si="73"/>
        <v>34.200000000000216</v>
      </c>
      <c r="B404" s="20">
        <f t="shared" si="69"/>
        <v>-28.780251472965368</v>
      </c>
      <c r="C404" s="20">
        <f t="shared" si="74"/>
        <v>80.676420325605179</v>
      </c>
      <c r="D404" s="20">
        <f t="shared" si="75"/>
        <v>70.710678118654755</v>
      </c>
      <c r="E404" s="20">
        <f t="shared" si="76"/>
        <v>-38.841791881345024</v>
      </c>
      <c r="F404" s="20">
        <f t="shared" si="70"/>
        <v>-0.32174000000000008</v>
      </c>
      <c r="G404" s="20">
        <f t="shared" si="71"/>
        <v>-39.163531881345023</v>
      </c>
      <c r="H404" s="22">
        <f t="shared" si="72"/>
        <v>24183.05191657996</v>
      </c>
      <c r="I404" s="20">
        <f t="shared" si="77"/>
        <v>5367.053236579949</v>
      </c>
      <c r="K404" s="20">
        <f t="shared" si="68"/>
        <v>5367.0532365798354</v>
      </c>
    </row>
    <row r="405" spans="1:11" ht="12.75" customHeight="1" x14ac:dyDescent="0.2">
      <c r="A405" s="17">
        <f t="shared" si="73"/>
        <v>34.300000000000217</v>
      </c>
      <c r="B405" s="20">
        <f t="shared" si="69"/>
        <v>-28.98013850767212</v>
      </c>
      <c r="C405" s="20">
        <f t="shared" si="74"/>
        <v>80.831814463249117</v>
      </c>
      <c r="D405" s="20">
        <f t="shared" si="75"/>
        <v>70.710678118654755</v>
      </c>
      <c r="E405" s="20">
        <f t="shared" si="76"/>
        <v>-39.163531881345023</v>
      </c>
      <c r="F405" s="20">
        <f t="shared" si="70"/>
        <v>-0.32174000000000008</v>
      </c>
      <c r="G405" s="20">
        <f t="shared" si="71"/>
        <v>-39.485271881345021</v>
      </c>
      <c r="H405" s="22">
        <f t="shared" si="72"/>
        <v>24253.762594698615</v>
      </c>
      <c r="I405" s="20">
        <f t="shared" si="77"/>
        <v>5327.5679646986036</v>
      </c>
      <c r="K405" s="20">
        <f t="shared" si="68"/>
        <v>5327.56796469849</v>
      </c>
    </row>
    <row r="406" spans="1:11" ht="12.75" customHeight="1" x14ac:dyDescent="0.2">
      <c r="A406" s="17">
        <f t="shared" si="73"/>
        <v>34.400000000000219</v>
      </c>
      <c r="B406" s="20">
        <f t="shared" si="69"/>
        <v>-29.179256063621363</v>
      </c>
      <c r="C406" s="20">
        <f t="shared" si="74"/>
        <v>80.988188617499873</v>
      </c>
      <c r="D406" s="20">
        <f t="shared" si="75"/>
        <v>70.710678118654755</v>
      </c>
      <c r="E406" s="20">
        <f t="shared" si="76"/>
        <v>-39.485271881345021</v>
      </c>
      <c r="F406" s="20">
        <f t="shared" si="70"/>
        <v>-0.32174000000000008</v>
      </c>
      <c r="G406" s="20">
        <f t="shared" si="71"/>
        <v>-39.807011881345019</v>
      </c>
      <c r="H406" s="22">
        <f t="shared" si="72"/>
        <v>24324.473272817271</v>
      </c>
      <c r="I406" s="20">
        <f t="shared" si="77"/>
        <v>5287.7609528172588</v>
      </c>
      <c r="K406" s="20">
        <f t="shared" si="68"/>
        <v>5287.7609528171452</v>
      </c>
    </row>
    <row r="407" spans="1:11" ht="12.75" customHeight="1" x14ac:dyDescent="0.2">
      <c r="A407" s="17">
        <f t="shared" si="73"/>
        <v>34.50000000000022</v>
      </c>
      <c r="B407" s="20">
        <f t="shared" si="69"/>
        <v>-29.377603793632847</v>
      </c>
      <c r="C407" s="20">
        <f t="shared" si="74"/>
        <v>81.145537122638757</v>
      </c>
      <c r="D407" s="20">
        <f t="shared" si="75"/>
        <v>70.710678118654755</v>
      </c>
      <c r="E407" s="20">
        <f t="shared" si="76"/>
        <v>-39.807011881345019</v>
      </c>
      <c r="F407" s="20">
        <f t="shared" si="70"/>
        <v>-0.32174000000000008</v>
      </c>
      <c r="G407" s="20">
        <f t="shared" si="71"/>
        <v>-40.128751881345018</v>
      </c>
      <c r="H407" s="22">
        <f t="shared" si="72"/>
        <v>24395.183950935927</v>
      </c>
      <c r="I407" s="20">
        <f t="shared" si="77"/>
        <v>5247.6322009359137</v>
      </c>
      <c r="K407" s="20">
        <f t="shared" si="68"/>
        <v>5247.6322009357973</v>
      </c>
    </row>
    <row r="408" spans="1:11" ht="12.75" customHeight="1" x14ac:dyDescent="0.2">
      <c r="A408" s="17">
        <f t="shared" si="73"/>
        <v>34.600000000000222</v>
      </c>
      <c r="B408" s="20">
        <f t="shared" si="69"/>
        <v>-29.575181427010598</v>
      </c>
      <c r="C408" s="20">
        <f t="shared" si="74"/>
        <v>81.303854321640571</v>
      </c>
      <c r="D408" s="20">
        <f t="shared" si="75"/>
        <v>70.710678118654755</v>
      </c>
      <c r="E408" s="20">
        <f t="shared" si="76"/>
        <v>-40.128751881345018</v>
      </c>
      <c r="F408" s="20">
        <f t="shared" si="70"/>
        <v>-0.32174000000000008</v>
      </c>
      <c r="G408" s="20">
        <f t="shared" si="71"/>
        <v>-40.450491881345016</v>
      </c>
      <c r="H408" s="22">
        <f t="shared" si="72"/>
        <v>24465.894629054583</v>
      </c>
      <c r="I408" s="20">
        <f t="shared" si="77"/>
        <v>5207.1817090545683</v>
      </c>
      <c r="K408" s="20">
        <f t="shared" si="68"/>
        <v>5207.1817090544537</v>
      </c>
    </row>
    <row r="409" spans="1:11" ht="12.75" customHeight="1" x14ac:dyDescent="0.2">
      <c r="A409" s="17">
        <f t="shared" si="73"/>
        <v>34.700000000000223</v>
      </c>
      <c r="B409" s="20">
        <f t="shared" si="69"/>
        <v>-29.771988768415348</v>
      </c>
      <c r="C409" s="20">
        <f t="shared" si="74"/>
        <v>81.463134566764367</v>
      </c>
      <c r="D409" s="20">
        <f t="shared" si="75"/>
        <v>70.710678118654755</v>
      </c>
      <c r="E409" s="20">
        <f t="shared" si="76"/>
        <v>-40.450491881345016</v>
      </c>
      <c r="F409" s="20">
        <f t="shared" si="70"/>
        <v>-0.32174000000000008</v>
      </c>
      <c r="G409" s="20">
        <f t="shared" si="71"/>
        <v>-40.772231881345014</v>
      </c>
      <c r="H409" s="22">
        <f t="shared" si="72"/>
        <v>24536.605307173239</v>
      </c>
      <c r="I409" s="20">
        <f t="shared" si="77"/>
        <v>5166.4094771732234</v>
      </c>
      <c r="K409" s="20">
        <f t="shared" si="68"/>
        <v>5166.409477173107</v>
      </c>
    </row>
    <row r="410" spans="1:11" ht="12.75" customHeight="1" x14ac:dyDescent="0.2">
      <c r="A410" s="17">
        <f t="shared" si="73"/>
        <v>34.800000000000225</v>
      </c>
      <c r="B410" s="20">
        <f t="shared" si="69"/>
        <v>-29.968025696735097</v>
      </c>
      <c r="C410" s="20">
        <f t="shared" si="74"/>
        <v>81.623372220131699</v>
      </c>
      <c r="D410" s="20">
        <f t="shared" si="75"/>
        <v>70.710678118654755</v>
      </c>
      <c r="E410" s="20">
        <f t="shared" si="76"/>
        <v>-40.772231881345014</v>
      </c>
      <c r="F410" s="20">
        <f t="shared" si="70"/>
        <v>-0.32174000000000008</v>
      </c>
      <c r="G410" s="20">
        <f t="shared" si="71"/>
        <v>-41.093971881345013</v>
      </c>
      <c r="H410" s="22">
        <f t="shared" si="72"/>
        <v>24607.315985291894</v>
      </c>
      <c r="I410" s="20">
        <f t="shared" si="77"/>
        <v>5125.3155052918783</v>
      </c>
      <c r="K410" s="20">
        <f t="shared" si="68"/>
        <v>5125.3155052917609</v>
      </c>
    </row>
    <row r="411" spans="1:11" ht="12.75" customHeight="1" x14ac:dyDescent="0.2">
      <c r="A411" s="17">
        <f t="shared" si="73"/>
        <v>34.900000000000226</v>
      </c>
      <c r="B411" s="20">
        <f t="shared" si="69"/>
        <v>-30.163292163954594</v>
      </c>
      <c r="C411" s="20">
        <f t="shared" si="74"/>
        <v>81.784561654292517</v>
      </c>
      <c r="D411" s="20">
        <f t="shared" si="75"/>
        <v>70.710678118654755</v>
      </c>
      <c r="E411" s="20">
        <f t="shared" si="76"/>
        <v>-41.093971881345013</v>
      </c>
      <c r="F411" s="20">
        <f t="shared" si="70"/>
        <v>-0.32174000000000008</v>
      </c>
      <c r="G411" s="20">
        <f t="shared" si="71"/>
        <v>-41.415711881345011</v>
      </c>
      <c r="H411" s="22">
        <f t="shared" si="72"/>
        <v>24678.02666341055</v>
      </c>
      <c r="I411" s="20">
        <f t="shared" si="77"/>
        <v>5083.8997934105337</v>
      </c>
      <c r="K411" s="20">
        <f t="shared" si="68"/>
        <v>5083.8997934104154</v>
      </c>
    </row>
    <row r="412" spans="1:11" ht="12.75" customHeight="1" x14ac:dyDescent="0.2">
      <c r="A412" s="17">
        <f t="shared" si="73"/>
        <v>35.000000000000227</v>
      </c>
      <c r="B412" s="20">
        <f t="shared" si="69"/>
        <v>-30.357788194024192</v>
      </c>
      <c r="C412" s="20">
        <f t="shared" si="74"/>
        <v>81.94669725277879</v>
      </c>
      <c r="D412" s="20">
        <f t="shared" si="75"/>
        <v>70.710678118654755</v>
      </c>
      <c r="E412" s="20">
        <f t="shared" si="76"/>
        <v>-41.415711881345011</v>
      </c>
      <c r="F412" s="20">
        <f t="shared" si="70"/>
        <v>-0.32174000000000008</v>
      </c>
      <c r="G412" s="20">
        <f t="shared" si="71"/>
        <v>-41.737451881345009</v>
      </c>
      <c r="H412" s="22">
        <f t="shared" si="72"/>
        <v>24748.737341529206</v>
      </c>
      <c r="I412" s="20">
        <f t="shared" si="77"/>
        <v>5042.1623415291888</v>
      </c>
      <c r="K412" s="20">
        <f t="shared" si="68"/>
        <v>5042.1623415290669</v>
      </c>
    </row>
    <row r="413" spans="1:11" ht="12.75" customHeight="1" x14ac:dyDescent="0.2">
      <c r="A413" s="17">
        <f t="shared" si="73"/>
        <v>35.100000000000229</v>
      </c>
      <c r="B413" s="20">
        <f t="shared" si="69"/>
        <v>-30.551513881728518</v>
      </c>
      <c r="C413" s="20">
        <f t="shared" si="74"/>
        <v>82.109773410645772</v>
      </c>
      <c r="D413" s="20">
        <f t="shared" si="75"/>
        <v>70.710678118654755</v>
      </c>
      <c r="E413" s="20">
        <f t="shared" si="76"/>
        <v>-41.737451881345009</v>
      </c>
      <c r="F413" s="20">
        <f t="shared" si="70"/>
        <v>-0.32174000000000008</v>
      </c>
      <c r="G413" s="20">
        <f t="shared" si="71"/>
        <v>-42.059191881345008</v>
      </c>
      <c r="H413" s="22">
        <f t="shared" si="72"/>
        <v>24819.448019647862</v>
      </c>
      <c r="I413" s="20">
        <f t="shared" si="77"/>
        <v>5000.1031496478436</v>
      </c>
      <c r="K413" s="20">
        <f t="shared" si="68"/>
        <v>5000.103149647719</v>
      </c>
    </row>
    <row r="414" spans="1:11" ht="12.75" customHeight="1" x14ac:dyDescent="0.2">
      <c r="A414" s="17">
        <f t="shared" si="73"/>
        <v>35.20000000000023</v>
      </c>
      <c r="B414" s="20">
        <f t="shared" si="69"/>
        <v>-30.744469391555697</v>
      </c>
      <c r="C414" s="20">
        <f t="shared" si="74"/>
        <v>82.27378453500117</v>
      </c>
      <c r="D414" s="20">
        <f t="shared" si="75"/>
        <v>70.710678118654755</v>
      </c>
      <c r="E414" s="20">
        <f t="shared" si="76"/>
        <v>-42.059191881345008</v>
      </c>
      <c r="F414" s="20">
        <f t="shared" si="70"/>
        <v>-0.32174000000000008</v>
      </c>
      <c r="G414" s="20">
        <f t="shared" si="71"/>
        <v>-42.380931881345006</v>
      </c>
      <c r="H414" s="22">
        <f t="shared" si="72"/>
        <v>24890.158697766517</v>
      </c>
      <c r="I414" s="20">
        <f t="shared" si="77"/>
        <v>4957.7222177664989</v>
      </c>
      <c r="K414" s="20">
        <f t="shared" si="68"/>
        <v>4957.7222177663753</v>
      </c>
    </row>
    <row r="415" spans="1:11" ht="12.75" customHeight="1" x14ac:dyDescent="0.2">
      <c r="A415" s="17">
        <f t="shared" si="73"/>
        <v>35.300000000000232</v>
      </c>
      <c r="B415" s="20">
        <f t="shared" si="69"/>
        <v>-30.936654956567416</v>
      </c>
      <c r="C415" s="20">
        <f t="shared" si="74"/>
        <v>82.438725045522176</v>
      </c>
      <c r="D415" s="20">
        <f t="shared" si="75"/>
        <v>70.710678118654755</v>
      </c>
      <c r="E415" s="20">
        <f t="shared" si="76"/>
        <v>-42.380931881345006</v>
      </c>
      <c r="F415" s="20">
        <f t="shared" si="70"/>
        <v>-0.32174000000000008</v>
      </c>
      <c r="G415" s="20">
        <f t="shared" si="71"/>
        <v>-42.702671881345005</v>
      </c>
      <c r="H415" s="22">
        <f t="shared" si="72"/>
        <v>24960.869375885173</v>
      </c>
      <c r="I415" s="20">
        <f t="shared" si="77"/>
        <v>4915.019545885154</v>
      </c>
      <c r="K415" s="20">
        <f t="shared" si="68"/>
        <v>4915.0195458850285</v>
      </c>
    </row>
    <row r="416" spans="1:11" ht="12.75" customHeight="1" x14ac:dyDescent="0.2">
      <c r="A416" s="17">
        <f t="shared" si="73"/>
        <v>35.400000000000233</v>
      </c>
      <c r="B416" s="20">
        <f t="shared" si="69"/>
        <v>-31.128070877270485</v>
      </c>
      <c r="C416" s="20">
        <f t="shared" si="74"/>
        <v>82.604589374960355</v>
      </c>
      <c r="D416" s="20">
        <f t="shared" si="75"/>
        <v>70.710678118654755</v>
      </c>
      <c r="E416" s="20">
        <f t="shared" si="76"/>
        <v>-42.702671881345005</v>
      </c>
      <c r="F416" s="20">
        <f t="shared" si="70"/>
        <v>-0.32174000000000008</v>
      </c>
      <c r="G416" s="20">
        <f t="shared" si="71"/>
        <v>-43.024411881345003</v>
      </c>
      <c r="H416" s="22">
        <f t="shared" si="72"/>
        <v>25031.580054003829</v>
      </c>
      <c r="I416" s="20">
        <f t="shared" si="77"/>
        <v>4871.9951340038087</v>
      </c>
      <c r="K416" s="20">
        <f t="shared" si="68"/>
        <v>4871.9951340036823</v>
      </c>
    </row>
    <row r="417" spans="1:11" ht="12.75" customHeight="1" x14ac:dyDescent="0.2">
      <c r="A417" s="17">
        <f t="shared" si="73"/>
        <v>35.500000000000234</v>
      </c>
      <c r="B417" s="20">
        <f t="shared" si="69"/>
        <v>-31.318717520490289</v>
      </c>
      <c r="C417" s="20">
        <f t="shared" si="74"/>
        <v>82.771371969634657</v>
      </c>
      <c r="D417" s="20">
        <f t="shared" si="75"/>
        <v>70.710678118654755</v>
      </c>
      <c r="E417" s="20">
        <f t="shared" si="76"/>
        <v>-43.024411881345003</v>
      </c>
      <c r="F417" s="20">
        <f t="shared" si="70"/>
        <v>-0.32174000000000008</v>
      </c>
      <c r="G417" s="20">
        <f t="shared" si="71"/>
        <v>-43.346151881345001</v>
      </c>
      <c r="H417" s="22">
        <f t="shared" si="72"/>
        <v>25102.290732122485</v>
      </c>
      <c r="I417" s="20">
        <f t="shared" si="77"/>
        <v>4828.6489821224641</v>
      </c>
      <c r="K417" s="20">
        <f t="shared" si="68"/>
        <v>4828.6489821223331</v>
      </c>
    </row>
    <row r="418" spans="1:11" ht="12.75" customHeight="1" x14ac:dyDescent="0.2">
      <c r="A418" s="17">
        <f t="shared" si="73"/>
        <v>35.600000000000236</v>
      </c>
      <c r="B418" s="20">
        <f t="shared" si="69"/>
        <v>-31.508595318246606</v>
      </c>
      <c r="C418" s="20">
        <f t="shared" si="74"/>
        <v>82.939067289912472</v>
      </c>
      <c r="D418" s="20">
        <f t="shared" si="75"/>
        <v>70.710678118654755</v>
      </c>
      <c r="E418" s="20">
        <f t="shared" si="76"/>
        <v>-43.346151881345001</v>
      </c>
      <c r="F418" s="20">
        <f t="shared" si="70"/>
        <v>-0.32174000000000008</v>
      </c>
      <c r="G418" s="20">
        <f t="shared" si="71"/>
        <v>-43.667891881345</v>
      </c>
      <c r="H418" s="22">
        <f t="shared" si="72"/>
        <v>25173.001410241141</v>
      </c>
      <c r="I418" s="20">
        <f t="shared" si="77"/>
        <v>4784.9810902411191</v>
      </c>
      <c r="K418" s="20">
        <f t="shared" si="68"/>
        <v>4784.9810902409881</v>
      </c>
    </row>
    <row r="419" spans="1:11" ht="12.75" customHeight="1" x14ac:dyDescent="0.2">
      <c r="A419" s="17">
        <f t="shared" si="73"/>
        <v>35.700000000000237</v>
      </c>
      <c r="B419" s="20">
        <f t="shared" si="69"/>
        <v>-31.697704766632242</v>
      </c>
      <c r="C419" s="20">
        <f t="shared" si="74"/>
        <v>83.107669810678942</v>
      </c>
      <c r="D419" s="20">
        <f t="shared" si="75"/>
        <v>70.710678118654755</v>
      </c>
      <c r="E419" s="20">
        <f t="shared" si="76"/>
        <v>-43.667891881345</v>
      </c>
      <c r="F419" s="20">
        <f t="shared" si="70"/>
        <v>-0.32174000000000008</v>
      </c>
      <c r="G419" s="20">
        <f t="shared" si="71"/>
        <v>-43.989631881344998</v>
      </c>
      <c r="H419" s="22">
        <f t="shared" si="72"/>
        <v>25243.712088359796</v>
      </c>
      <c r="I419" s="20">
        <f t="shared" si="77"/>
        <v>4740.9914583597738</v>
      </c>
      <c r="K419" s="20">
        <f t="shared" si="68"/>
        <v>4740.9914583596437</v>
      </c>
    </row>
    <row r="420" spans="1:11" ht="12.75" customHeight="1" x14ac:dyDescent="0.2">
      <c r="A420" s="17">
        <f t="shared" si="73"/>
        <v>35.800000000000239</v>
      </c>
      <c r="B420" s="20">
        <f t="shared" si="69"/>
        <v>-31.886046424694992</v>
      </c>
      <c r="C420" s="20">
        <f t="shared" si="74"/>
        <v>83.277174021794494</v>
      </c>
      <c r="D420" s="20">
        <f t="shared" si="75"/>
        <v>70.710678118654755</v>
      </c>
      <c r="E420" s="20">
        <f t="shared" si="76"/>
        <v>-43.989631881344998</v>
      </c>
      <c r="F420" s="20">
        <f t="shared" si="70"/>
        <v>-0.32174000000000008</v>
      </c>
      <c r="G420" s="20">
        <f t="shared" si="71"/>
        <v>-44.311371881344996</v>
      </c>
      <c r="H420" s="22">
        <f t="shared" si="72"/>
        <v>25314.422766478452</v>
      </c>
      <c r="I420" s="20">
        <f t="shared" si="77"/>
        <v>4696.6800864784291</v>
      </c>
      <c r="K420" s="20">
        <f t="shared" si="68"/>
        <v>4696.6800864782927</v>
      </c>
    </row>
    <row r="421" spans="1:11" ht="12.75" customHeight="1" x14ac:dyDescent="0.2">
      <c r="A421" s="17">
        <f t="shared" si="73"/>
        <v>35.90000000000024</v>
      </c>
      <c r="B421" s="20">
        <f t="shared" si="69"/>
        <v>-32.073620913323182</v>
      </c>
      <c r="C421" s="20">
        <f t="shared" si="74"/>
        <v>83.447574428540776</v>
      </c>
      <c r="D421" s="20">
        <f t="shared" si="75"/>
        <v>70.710678118654755</v>
      </c>
      <c r="E421" s="20">
        <f t="shared" si="76"/>
        <v>-44.311371881344996</v>
      </c>
      <c r="F421" s="20">
        <f t="shared" si="70"/>
        <v>-0.32174000000000008</v>
      </c>
      <c r="G421" s="20">
        <f t="shared" si="71"/>
        <v>-44.633111881344995</v>
      </c>
      <c r="H421" s="22">
        <f t="shared" si="72"/>
        <v>25385.133444597108</v>
      </c>
      <c r="I421" s="20">
        <f t="shared" si="77"/>
        <v>4652.046974597084</v>
      </c>
      <c r="K421" s="20">
        <f t="shared" si="68"/>
        <v>4652.0469745969458</v>
      </c>
    </row>
    <row r="422" spans="1:11" ht="12.75" customHeight="1" x14ac:dyDescent="0.2">
      <c r="A422" s="17">
        <f t="shared" si="73"/>
        <v>36.000000000000242</v>
      </c>
      <c r="B422" s="20">
        <f t="shared" si="69"/>
        <v>-32.260428914135382</v>
      </c>
      <c r="C422" s="20">
        <f t="shared" si="74"/>
        <v>83.618865552055055</v>
      </c>
      <c r="D422" s="20">
        <f t="shared" si="75"/>
        <v>70.710678118654755</v>
      </c>
      <c r="E422" s="20">
        <f t="shared" si="76"/>
        <v>-44.633111881344995</v>
      </c>
      <c r="F422" s="20">
        <f t="shared" si="70"/>
        <v>-0.32174000000000008</v>
      </c>
      <c r="G422" s="20">
        <f t="shared" si="71"/>
        <v>-44.954851881344993</v>
      </c>
      <c r="H422" s="22">
        <f t="shared" si="72"/>
        <v>25455.844122715764</v>
      </c>
      <c r="I422" s="20">
        <f t="shared" si="77"/>
        <v>4607.0921227157387</v>
      </c>
      <c r="K422" s="20">
        <f t="shared" si="68"/>
        <v>4607.0921227156032</v>
      </c>
    </row>
    <row r="423" spans="1:11" ht="12.75" customHeight="1" x14ac:dyDescent="0.2">
      <c r="A423" s="17">
        <f t="shared" si="73"/>
        <v>36.100000000000243</v>
      </c>
      <c r="B423" s="20">
        <f t="shared" si="69"/>
        <v>-32.446471168374586</v>
      </c>
      <c r="C423" s="20">
        <f t="shared" si="74"/>
        <v>83.791041929753248</v>
      </c>
      <c r="D423" s="20">
        <f t="shared" si="75"/>
        <v>70.710678118654755</v>
      </c>
      <c r="E423" s="20">
        <f t="shared" si="76"/>
        <v>-44.954851881344993</v>
      </c>
      <c r="F423" s="20">
        <f t="shared" si="70"/>
        <v>-0.32174000000000008</v>
      </c>
      <c r="G423" s="20">
        <f t="shared" si="71"/>
        <v>-45.276591881344991</v>
      </c>
      <c r="H423" s="22">
        <f t="shared" si="72"/>
        <v>25526.554800834419</v>
      </c>
      <c r="I423" s="20">
        <f t="shared" si="77"/>
        <v>4561.8155308343939</v>
      </c>
      <c r="K423" s="20">
        <f t="shared" si="68"/>
        <v>4561.8155308342539</v>
      </c>
    </row>
    <row r="424" spans="1:11" ht="12.75" customHeight="1" x14ac:dyDescent="0.2">
      <c r="A424" s="17">
        <f t="shared" si="73"/>
        <v>36.200000000000244</v>
      </c>
      <c r="B424" s="20">
        <f t="shared" si="69"/>
        <v>-32.631748475807207</v>
      </c>
      <c r="C424" s="20">
        <f t="shared" si="74"/>
        <v>83.964098115741564</v>
      </c>
      <c r="D424" s="20">
        <f t="shared" si="75"/>
        <v>70.710678118654755</v>
      </c>
      <c r="E424" s="20">
        <f t="shared" si="76"/>
        <v>-45.276591881344991</v>
      </c>
      <c r="F424" s="20">
        <f t="shared" si="70"/>
        <v>-0.32174000000000008</v>
      </c>
      <c r="G424" s="20">
        <f t="shared" si="71"/>
        <v>-45.59833188134499</v>
      </c>
      <c r="H424" s="22">
        <f t="shared" si="72"/>
        <v>25597.265478953075</v>
      </c>
      <c r="I424" s="20">
        <f t="shared" si="77"/>
        <v>4516.2171989530489</v>
      </c>
      <c r="K424" s="20">
        <f t="shared" si="68"/>
        <v>4516.2171989529052</v>
      </c>
    </row>
    <row r="425" spans="1:11" ht="12.75" customHeight="1" x14ac:dyDescent="0.2">
      <c r="A425" s="17">
        <f t="shared" si="73"/>
        <v>36.300000000000246</v>
      </c>
      <c r="B425" s="20">
        <f t="shared" si="69"/>
        <v>-32.816261693627375</v>
      </c>
      <c r="C425" s="20">
        <f t="shared" si="74"/>
        <v>84.138028681216923</v>
      </c>
      <c r="D425" s="20">
        <f t="shared" si="75"/>
        <v>70.710678118654755</v>
      </c>
      <c r="E425" s="20">
        <f t="shared" si="76"/>
        <v>-45.59833188134499</v>
      </c>
      <c r="F425" s="20">
        <f t="shared" si="70"/>
        <v>-0.32174000000000008</v>
      </c>
      <c r="G425" s="20">
        <f t="shared" si="71"/>
        <v>-45.920071881344988</v>
      </c>
      <c r="H425" s="22">
        <f t="shared" si="72"/>
        <v>25667.976157071731</v>
      </c>
      <c r="I425" s="20">
        <f t="shared" si="77"/>
        <v>4470.2971270717035</v>
      </c>
      <c r="K425" s="20">
        <f t="shared" si="68"/>
        <v>4470.2971270715607</v>
      </c>
    </row>
    <row r="426" spans="1:11" ht="12.75" customHeight="1" x14ac:dyDescent="0.2">
      <c r="A426" s="17">
        <f t="shared" si="73"/>
        <v>36.400000000000247</v>
      </c>
      <c r="B426" s="20">
        <f t="shared" si="69"/>
        <v>-33.000011735366755</v>
      </c>
      <c r="C426" s="20">
        <f t="shared" si="74"/>
        <v>84.312828214856438</v>
      </c>
      <c r="D426" s="20">
        <f t="shared" si="75"/>
        <v>70.710678118654755</v>
      </c>
      <c r="E426" s="20">
        <f t="shared" si="76"/>
        <v>-45.920071881344988</v>
      </c>
      <c r="F426" s="20">
        <f t="shared" si="70"/>
        <v>-0.32174000000000008</v>
      </c>
      <c r="G426" s="20">
        <f t="shared" si="71"/>
        <v>-46.241811881344987</v>
      </c>
      <c r="H426" s="22">
        <f t="shared" si="72"/>
        <v>25738.686835190387</v>
      </c>
      <c r="I426" s="20">
        <f t="shared" si="77"/>
        <v>4424.0553151903587</v>
      </c>
      <c r="K426" s="20">
        <f t="shared" si="68"/>
        <v>4424.0553151902132</v>
      </c>
    </row>
    <row r="427" spans="1:11" ht="12.75" customHeight="1" x14ac:dyDescent="0.2">
      <c r="A427" s="17">
        <f t="shared" si="73"/>
        <v>36.500000000000249</v>
      </c>
      <c r="B427" s="20">
        <f t="shared" si="69"/>
        <v>-33.182999569810313</v>
      </c>
      <c r="C427" s="20">
        <f t="shared" si="74"/>
        <v>84.488491323195603</v>
      </c>
      <c r="D427" s="20">
        <f t="shared" si="75"/>
        <v>70.710678118654755</v>
      </c>
      <c r="E427" s="20">
        <f t="shared" si="76"/>
        <v>-46.241811881344987</v>
      </c>
      <c r="F427" s="20">
        <f t="shared" si="70"/>
        <v>-0.32174000000000008</v>
      </c>
      <c r="G427" s="20">
        <f t="shared" si="71"/>
        <v>-46.563551881344985</v>
      </c>
      <c r="H427" s="22">
        <f t="shared" si="72"/>
        <v>25809.397513309043</v>
      </c>
      <c r="I427" s="20">
        <f t="shared" si="77"/>
        <v>4377.4917633090135</v>
      </c>
      <c r="K427" s="20">
        <f t="shared" si="68"/>
        <v>4377.4917633088662</v>
      </c>
    </row>
    <row r="428" spans="1:11" ht="12.75" customHeight="1" x14ac:dyDescent="0.2">
      <c r="A428" s="17">
        <f t="shared" si="73"/>
        <v>36.60000000000025</v>
      </c>
      <c r="B428" s="20">
        <f t="shared" si="69"/>
        <v>-33.365226219918313</v>
      </c>
      <c r="C428" s="20">
        <f t="shared" si="74"/>
        <v>84.66501263099596</v>
      </c>
      <c r="D428" s="20">
        <f t="shared" si="75"/>
        <v>70.710678118654755</v>
      </c>
      <c r="E428" s="20">
        <f t="shared" si="76"/>
        <v>-46.563551881344985</v>
      </c>
      <c r="F428" s="20">
        <f t="shared" si="70"/>
        <v>-0.32174000000000008</v>
      </c>
      <c r="G428" s="20">
        <f t="shared" si="71"/>
        <v>-46.885291881344983</v>
      </c>
      <c r="H428" s="22">
        <f t="shared" si="72"/>
        <v>25880.108191427698</v>
      </c>
      <c r="I428" s="20">
        <f t="shared" si="77"/>
        <v>4330.606471427669</v>
      </c>
      <c r="K428" s="20">
        <f t="shared" si="68"/>
        <v>4330.6064714275199</v>
      </c>
    </row>
    <row r="429" spans="1:11" ht="12.75" customHeight="1" x14ac:dyDescent="0.2">
      <c r="A429" s="17">
        <f t="shared" si="73"/>
        <v>36.700000000000252</v>
      </c>
      <c r="B429" s="20">
        <f t="shared" si="69"/>
        <v>-33.546692761754926</v>
      </c>
      <c r="C429" s="20">
        <f t="shared" si="74"/>
        <v>84.842386781601761</v>
      </c>
      <c r="D429" s="20">
        <f t="shared" si="75"/>
        <v>70.710678118654755</v>
      </c>
      <c r="E429" s="20">
        <f t="shared" si="76"/>
        <v>-46.885291881344983</v>
      </c>
      <c r="F429" s="20">
        <f t="shared" si="70"/>
        <v>-0.32174000000000008</v>
      </c>
      <c r="G429" s="20">
        <f t="shared" si="71"/>
        <v>-47.207031881344982</v>
      </c>
      <c r="H429" s="22">
        <f t="shared" si="72"/>
        <v>25950.818869546354</v>
      </c>
      <c r="I429" s="20">
        <f t="shared" si="77"/>
        <v>4283.3994395463242</v>
      </c>
      <c r="K429" s="20">
        <f t="shared" si="68"/>
        <v>4283.3994395461741</v>
      </c>
    </row>
    <row r="430" spans="1:11" ht="12.75" customHeight="1" x14ac:dyDescent="0.2">
      <c r="A430" s="17">
        <f t="shared" si="73"/>
        <v>36.800000000000253</v>
      </c>
      <c r="B430" s="20">
        <f t="shared" si="69"/>
        <v>-33.727400323423552</v>
      </c>
      <c r="C430" s="20">
        <f t="shared" si="74"/>
        <v>85.020608437286086</v>
      </c>
      <c r="D430" s="20">
        <f t="shared" si="75"/>
        <v>70.710678118654755</v>
      </c>
      <c r="E430" s="20">
        <f t="shared" si="76"/>
        <v>-47.207031881344982</v>
      </c>
      <c r="F430" s="20">
        <f t="shared" si="70"/>
        <v>-0.32174000000000008</v>
      </c>
      <c r="G430" s="20">
        <f t="shared" si="71"/>
        <v>-47.52877188134498</v>
      </c>
      <c r="H430" s="22">
        <f t="shared" si="72"/>
        <v>26021.52954766501</v>
      </c>
      <c r="I430" s="20">
        <f t="shared" si="77"/>
        <v>4235.870667664979</v>
      </c>
      <c r="K430" s="20">
        <f t="shared" si="68"/>
        <v>4235.8706676648253</v>
      </c>
    </row>
    <row r="431" spans="1:11" ht="12.75" customHeight="1" x14ac:dyDescent="0.2">
      <c r="A431" s="17">
        <f t="shared" si="73"/>
        <v>36.900000000000254</v>
      </c>
      <c r="B431" s="20">
        <f t="shared" si="69"/>
        <v>-33.907350084009508</v>
      </c>
      <c r="C431" s="20">
        <f t="shared" si="74"/>
        <v>85.199672279586437</v>
      </c>
      <c r="D431" s="20">
        <f t="shared" si="75"/>
        <v>70.710678118654755</v>
      </c>
      <c r="E431" s="20">
        <f t="shared" si="76"/>
        <v>-47.52877188134498</v>
      </c>
      <c r="F431" s="20">
        <f t="shared" si="70"/>
        <v>-0.32174000000000008</v>
      </c>
      <c r="G431" s="20">
        <f t="shared" si="71"/>
        <v>-47.850511881344978</v>
      </c>
      <c r="H431" s="22">
        <f t="shared" si="72"/>
        <v>26092.240225783666</v>
      </c>
      <c r="I431" s="20">
        <f t="shared" si="77"/>
        <v>4188.0201557836344</v>
      </c>
      <c r="K431" s="20">
        <f t="shared" si="68"/>
        <v>4188.0201557834807</v>
      </c>
    </row>
    <row r="432" spans="1:11" ht="12.75" customHeight="1" x14ac:dyDescent="0.2">
      <c r="A432" s="17">
        <f t="shared" si="73"/>
        <v>37.000000000000256</v>
      </c>
      <c r="B432" s="20">
        <f t="shared" si="69"/>
        <v>-34.086543272529909</v>
      </c>
      <c r="C432" s="20">
        <f t="shared" si="74"/>
        <v>85.379573009629993</v>
      </c>
      <c r="D432" s="20">
        <f t="shared" si="75"/>
        <v>70.710678118654755</v>
      </c>
      <c r="E432" s="20">
        <f t="shared" si="76"/>
        <v>-47.850511881344978</v>
      </c>
      <c r="F432" s="20">
        <f t="shared" si="70"/>
        <v>-0.32174000000000008</v>
      </c>
      <c r="G432" s="20">
        <f t="shared" si="71"/>
        <v>-48.172251881344977</v>
      </c>
      <c r="H432" s="22">
        <f t="shared" si="72"/>
        <v>26162.950903902321</v>
      </c>
      <c r="I432" s="20">
        <f t="shared" si="77"/>
        <v>4139.8479039022895</v>
      </c>
      <c r="K432" s="20">
        <f t="shared" si="68"/>
        <v>4139.8479039021295</v>
      </c>
    </row>
    <row r="433" spans="1:11" ht="12.75" customHeight="1" x14ac:dyDescent="0.2">
      <c r="A433" s="17">
        <f t="shared" si="73"/>
        <v>37.100000000000257</v>
      </c>
      <c r="B433" s="20">
        <f t="shared" si="69"/>
        <v>-34.264981166891388</v>
      </c>
      <c r="C433" s="20">
        <f t="shared" si="74"/>
        <v>85.560305348448495</v>
      </c>
      <c r="D433" s="20">
        <f t="shared" si="75"/>
        <v>70.710678118654755</v>
      </c>
      <c r="E433" s="20">
        <f t="shared" si="76"/>
        <v>-48.172251881344977</v>
      </c>
      <c r="F433" s="20">
        <f t="shared" si="70"/>
        <v>-0.32174000000000008</v>
      </c>
      <c r="G433" s="20">
        <f t="shared" si="71"/>
        <v>-48.493991881344975</v>
      </c>
      <c r="H433" s="22">
        <f t="shared" si="72"/>
        <v>26233.661582020977</v>
      </c>
      <c r="I433" s="20">
        <f t="shared" si="77"/>
        <v>4091.3539120209448</v>
      </c>
      <c r="K433" s="20">
        <f t="shared" si="68"/>
        <v>4091.3539120207824</v>
      </c>
    </row>
    <row r="434" spans="1:11" ht="12.75" customHeight="1" x14ac:dyDescent="0.2">
      <c r="A434" s="17">
        <f t="shared" si="73"/>
        <v>37.200000000000259</v>
      </c>
      <c r="B434" s="20">
        <f t="shared" si="69"/>
        <v>-34.44266509285567</v>
      </c>
      <c r="C434" s="20">
        <f t="shared" si="74"/>
        <v>85.741864037283165</v>
      </c>
      <c r="D434" s="20">
        <f t="shared" si="75"/>
        <v>70.710678118654755</v>
      </c>
      <c r="E434" s="20">
        <f t="shared" si="76"/>
        <v>-48.493991881344975</v>
      </c>
      <c r="F434" s="20">
        <f t="shared" si="70"/>
        <v>-0.32174000000000008</v>
      </c>
      <c r="G434" s="20">
        <f t="shared" si="71"/>
        <v>-48.815731881344973</v>
      </c>
      <c r="H434" s="22">
        <f t="shared" si="72"/>
        <v>26304.372260139633</v>
      </c>
      <c r="I434" s="20">
        <f t="shared" si="77"/>
        <v>4042.5381801395997</v>
      </c>
      <c r="K434" s="20">
        <f t="shared" si="68"/>
        <v>4042.538180139436</v>
      </c>
    </row>
    <row r="435" spans="1:11" ht="12.75" customHeight="1" x14ac:dyDescent="0.2">
      <c r="A435" s="17">
        <f t="shared" si="73"/>
        <v>37.30000000000026</v>
      </c>
      <c r="B435" s="20">
        <f t="shared" si="69"/>
        <v>-34.619596423013313</v>
      </c>
      <c r="C435" s="20">
        <f t="shared" si="74"/>
        <v>85.924243837879416</v>
      </c>
      <c r="D435" s="20">
        <f t="shared" si="75"/>
        <v>70.710678118654755</v>
      </c>
      <c r="E435" s="20">
        <f t="shared" si="76"/>
        <v>-48.815731881344973</v>
      </c>
      <c r="F435" s="20">
        <f t="shared" si="70"/>
        <v>-0.32174000000000008</v>
      </c>
      <c r="G435" s="20">
        <f t="shared" si="71"/>
        <v>-49.137471881344972</v>
      </c>
      <c r="H435" s="22">
        <f t="shared" si="72"/>
        <v>26375.082938258289</v>
      </c>
      <c r="I435" s="20">
        <f t="shared" si="77"/>
        <v>3993.4007082582548</v>
      </c>
      <c r="K435" s="20">
        <f t="shared" si="68"/>
        <v>3993.4007082580902</v>
      </c>
    </row>
    <row r="436" spans="1:11" ht="12.75" customHeight="1" x14ac:dyDescent="0.2">
      <c r="A436" s="17">
        <f t="shared" si="73"/>
        <v>37.400000000000261</v>
      </c>
      <c r="B436" s="20">
        <f t="shared" si="69"/>
        <v>-34.795776575765906</v>
      </c>
      <c r="C436" s="20">
        <f t="shared" si="74"/>
        <v>86.107439532771892</v>
      </c>
      <c r="D436" s="20">
        <f t="shared" si="75"/>
        <v>70.710678118654755</v>
      </c>
      <c r="E436" s="20">
        <f t="shared" si="76"/>
        <v>-49.137471881344972</v>
      </c>
      <c r="F436" s="20">
        <f t="shared" si="70"/>
        <v>-0.32174000000000008</v>
      </c>
      <c r="G436" s="20">
        <f t="shared" si="71"/>
        <v>-49.45921188134497</v>
      </c>
      <c r="H436" s="22">
        <f t="shared" si="72"/>
        <v>26445.793616376945</v>
      </c>
      <c r="I436" s="20">
        <f t="shared" si="77"/>
        <v>3943.94149637691</v>
      </c>
      <c r="K436" s="20">
        <f t="shared" si="68"/>
        <v>3943.9414963767449</v>
      </c>
    </row>
    <row r="437" spans="1:11" ht="12.75" customHeight="1" x14ac:dyDescent="0.2">
      <c r="A437" s="17">
        <f t="shared" si="73"/>
        <v>37.500000000000263</v>
      </c>
      <c r="B437" s="20">
        <f t="shared" si="69"/>
        <v>-34.971207014316796</v>
      </c>
      <c r="C437" s="20">
        <f t="shared" si="74"/>
        <v>86.291445925559586</v>
      </c>
      <c r="D437" s="20">
        <f t="shared" si="75"/>
        <v>70.710678118654755</v>
      </c>
      <c r="E437" s="20">
        <f t="shared" si="76"/>
        <v>-49.45921188134497</v>
      </c>
      <c r="F437" s="20">
        <f t="shared" si="70"/>
        <v>-0.32174000000000008</v>
      </c>
      <c r="G437" s="20">
        <f t="shared" si="71"/>
        <v>-49.780951881344969</v>
      </c>
      <c r="H437" s="22">
        <f t="shared" si="72"/>
        <v>26516.5042944956</v>
      </c>
      <c r="I437" s="20">
        <f t="shared" si="77"/>
        <v>3894.1605444955649</v>
      </c>
      <c r="K437" s="20">
        <f t="shared" si="68"/>
        <v>3894.1605444953966</v>
      </c>
    </row>
    <row r="438" spans="1:11" ht="12.75" customHeight="1" x14ac:dyDescent="0.2">
      <c r="A438" s="17">
        <f t="shared" si="73"/>
        <v>37.600000000000264</v>
      </c>
      <c r="B438" s="20">
        <f t="shared" si="69"/>
        <v>-35.145889245670666</v>
      </c>
      <c r="C438" s="20">
        <f t="shared" si="74"/>
        <v>86.476257841171545</v>
      </c>
      <c r="D438" s="20">
        <f t="shared" si="75"/>
        <v>70.710678118654755</v>
      </c>
      <c r="E438" s="20">
        <f t="shared" si="76"/>
        <v>-49.780951881344969</v>
      </c>
      <c r="F438" s="20">
        <f t="shared" si="70"/>
        <v>-0.32174000000000008</v>
      </c>
      <c r="G438" s="20">
        <f t="shared" si="71"/>
        <v>-50.102691881344967</v>
      </c>
      <c r="H438" s="22">
        <f t="shared" si="72"/>
        <v>26587.214972614256</v>
      </c>
      <c r="I438" s="20">
        <f t="shared" si="77"/>
        <v>3844.0578526142199</v>
      </c>
      <c r="K438" s="20">
        <f t="shared" si="68"/>
        <v>3844.0578526140525</v>
      </c>
    </row>
    <row r="439" spans="1:11" ht="12.75" customHeight="1" x14ac:dyDescent="0.2">
      <c r="A439" s="17">
        <f t="shared" si="73"/>
        <v>37.700000000000266</v>
      </c>
      <c r="B439" s="20">
        <f t="shared" si="69"/>
        <v>-35.319824819642136</v>
      </c>
      <c r="C439" s="20">
        <f t="shared" si="74"/>
        <v>86.661870126122892</v>
      </c>
      <c r="D439" s="20">
        <f t="shared" si="75"/>
        <v>70.710678118654755</v>
      </c>
      <c r="E439" s="20">
        <f t="shared" si="76"/>
        <v>-50.102691881344967</v>
      </c>
      <c r="F439" s="20">
        <f t="shared" si="70"/>
        <v>-0.32174000000000008</v>
      </c>
      <c r="G439" s="20">
        <f t="shared" si="71"/>
        <v>-50.424431881344965</v>
      </c>
      <c r="H439" s="22">
        <f t="shared" si="72"/>
        <v>26657.925650732912</v>
      </c>
      <c r="I439" s="20">
        <f t="shared" si="77"/>
        <v>3793.633420732875</v>
      </c>
      <c r="K439" s="20">
        <f t="shared" si="68"/>
        <v>3793.6334207327054</v>
      </c>
    </row>
    <row r="440" spans="1:11" ht="12.75" customHeight="1" x14ac:dyDescent="0.2">
      <c r="A440" s="17">
        <f t="shared" si="73"/>
        <v>37.800000000000267</v>
      </c>
      <c r="B440" s="20">
        <f t="shared" si="69"/>
        <v>-35.493015327873493</v>
      </c>
      <c r="C440" s="20">
        <f t="shared" si="74"/>
        <v>86.84827764876168</v>
      </c>
      <c r="D440" s="20">
        <f t="shared" si="75"/>
        <v>70.710678118654755</v>
      </c>
      <c r="E440" s="20">
        <f t="shared" si="76"/>
        <v>-50.424431881344965</v>
      </c>
      <c r="F440" s="20">
        <f t="shared" si="70"/>
        <v>-0.32174000000000008</v>
      </c>
      <c r="G440" s="20">
        <f t="shared" si="71"/>
        <v>-50.746171881344964</v>
      </c>
      <c r="H440" s="22">
        <f t="shared" si="72"/>
        <v>26728.636328851568</v>
      </c>
      <c r="I440" s="20">
        <f t="shared" si="77"/>
        <v>3742.8872488515299</v>
      </c>
      <c r="K440" s="20">
        <f t="shared" si="68"/>
        <v>3742.8872488513553</v>
      </c>
    </row>
    <row r="441" spans="1:11" ht="12.75" customHeight="1" x14ac:dyDescent="0.2">
      <c r="A441" s="17">
        <f t="shared" si="73"/>
        <v>37.900000000000269</v>
      </c>
      <c r="B441" s="20">
        <f t="shared" si="69"/>
        <v>-35.665462402861841</v>
      </c>
      <c r="C441" s="20">
        <f t="shared" si="74"/>
        <v>87.035475299506501</v>
      </c>
      <c r="D441" s="20">
        <f t="shared" si="75"/>
        <v>70.710678118654755</v>
      </c>
      <c r="E441" s="20">
        <f t="shared" si="76"/>
        <v>-50.746171881344964</v>
      </c>
      <c r="F441" s="20">
        <f t="shared" si="70"/>
        <v>-0.32174000000000008</v>
      </c>
      <c r="G441" s="20">
        <f t="shared" si="71"/>
        <v>-51.067911881344962</v>
      </c>
      <c r="H441" s="22">
        <f t="shared" si="72"/>
        <v>26799.347006970223</v>
      </c>
      <c r="I441" s="20">
        <f t="shared" si="77"/>
        <v>3691.8193369701848</v>
      </c>
      <c r="K441" s="20">
        <f t="shared" si="68"/>
        <v>3691.8193369700093</v>
      </c>
    </row>
    <row r="442" spans="1:11" ht="12.75" customHeight="1" x14ac:dyDescent="0.2">
      <c r="A442" s="17">
        <f t="shared" si="73"/>
        <v>38.00000000000027</v>
      </c>
      <c r="B442" s="20">
        <f t="shared" si="69"/>
        <v>-35.837167716995715</v>
      </c>
      <c r="C442" s="20">
        <f t="shared" si="74"/>
        <v>87.223457991074937</v>
      </c>
      <c r="D442" s="20">
        <f t="shared" si="75"/>
        <v>70.710678118654755</v>
      </c>
      <c r="E442" s="20">
        <f t="shared" si="76"/>
        <v>-51.067911881344962</v>
      </c>
      <c r="F442" s="20">
        <f t="shared" si="70"/>
        <v>-0.32174000000000008</v>
      </c>
      <c r="G442" s="20">
        <f t="shared" si="71"/>
        <v>-51.38965188134496</v>
      </c>
      <c r="H442" s="22">
        <f t="shared" si="72"/>
        <v>26870.057685088879</v>
      </c>
      <c r="I442" s="20">
        <f t="shared" si="77"/>
        <v>3640.42968508884</v>
      </c>
      <c r="K442" s="20">
        <f t="shared" si="68"/>
        <v>3640.429685088664</v>
      </c>
    </row>
    <row r="443" spans="1:11" ht="12.75" customHeight="1" x14ac:dyDescent="0.2">
      <c r="A443" s="17">
        <f t="shared" si="73"/>
        <v>38.100000000000271</v>
      </c>
      <c r="B443" s="20">
        <f t="shared" si="69"/>
        <v>-36.008132981601392</v>
      </c>
      <c r="C443" s="20">
        <f t="shared" si="74"/>
        <v>87.41222065870322</v>
      </c>
      <c r="D443" s="20">
        <f t="shared" si="75"/>
        <v>70.710678118654755</v>
      </c>
      <c r="E443" s="20">
        <f t="shared" si="76"/>
        <v>-51.38965188134496</v>
      </c>
      <c r="F443" s="20">
        <f t="shared" si="70"/>
        <v>-0.32174000000000008</v>
      </c>
      <c r="G443" s="20">
        <f t="shared" si="71"/>
        <v>-51.711391881344959</v>
      </c>
      <c r="H443" s="22">
        <f t="shared" si="72"/>
        <v>26940.768363207535</v>
      </c>
      <c r="I443" s="20">
        <f t="shared" si="77"/>
        <v>3588.7182932074952</v>
      </c>
      <c r="K443" s="20">
        <f t="shared" si="68"/>
        <v>3588.7182932073156</v>
      </c>
    </row>
    <row r="444" spans="1:11" ht="12.75" customHeight="1" x14ac:dyDescent="0.2">
      <c r="A444" s="17">
        <f t="shared" si="73"/>
        <v>38.200000000000273</v>
      </c>
      <c r="B444" s="20">
        <f t="shared" si="69"/>
        <v>-36.17835994599902</v>
      </c>
      <c r="C444" s="20">
        <f t="shared" si="74"/>
        <v>87.601758260357016</v>
      </c>
      <c r="D444" s="20">
        <f t="shared" si="75"/>
        <v>70.710678118654755</v>
      </c>
      <c r="E444" s="20">
        <f t="shared" si="76"/>
        <v>-51.711391881344959</v>
      </c>
      <c r="F444" s="20">
        <f t="shared" si="70"/>
        <v>-0.32174000000000008</v>
      </c>
      <c r="G444" s="20">
        <f t="shared" si="71"/>
        <v>-52.033131881344957</v>
      </c>
      <c r="H444" s="22">
        <f t="shared" si="72"/>
        <v>27011.479041326191</v>
      </c>
      <c r="I444" s="20">
        <f t="shared" si="77"/>
        <v>3536.6851613261501</v>
      </c>
      <c r="K444" s="20">
        <f t="shared" si="68"/>
        <v>3536.6851613259678</v>
      </c>
    </row>
    <row r="445" spans="1:11" ht="12.75" customHeight="1" x14ac:dyDescent="0.2">
      <c r="A445" s="17">
        <f t="shared" si="73"/>
        <v>38.300000000000274</v>
      </c>
      <c r="B445" s="20">
        <f t="shared" si="69"/>
        <v>-36.347850396568624</v>
      </c>
      <c r="C445" s="20">
        <f t="shared" si="74"/>
        <v>87.792065776933612</v>
      </c>
      <c r="D445" s="20">
        <f t="shared" si="75"/>
        <v>70.710678118654755</v>
      </c>
      <c r="E445" s="20">
        <f t="shared" si="76"/>
        <v>-52.033131881344957</v>
      </c>
      <c r="F445" s="20">
        <f t="shared" si="70"/>
        <v>-0.32174000000000008</v>
      </c>
      <c r="G445" s="20">
        <f t="shared" si="71"/>
        <v>-52.354871881344955</v>
      </c>
      <c r="H445" s="22">
        <f t="shared" si="72"/>
        <v>27082.189719444847</v>
      </c>
      <c r="I445" s="20">
        <f t="shared" si="77"/>
        <v>3484.3302894448052</v>
      </c>
      <c r="K445" s="20">
        <f t="shared" si="68"/>
        <v>3484.3302894446206</v>
      </c>
    </row>
    <row r="446" spans="1:11" ht="12.75" customHeight="1" x14ac:dyDescent="0.2">
      <c r="A446" s="17">
        <f t="shared" si="73"/>
        <v>38.400000000000276</v>
      </c>
      <c r="B446" s="20">
        <f t="shared" si="69"/>
        <v>-36.516606155826231</v>
      </c>
      <c r="C446" s="20">
        <f t="shared" si="74"/>
        <v>87.983138212455486</v>
      </c>
      <c r="D446" s="20">
        <f t="shared" si="75"/>
        <v>70.710678118654755</v>
      </c>
      <c r="E446" s="20">
        <f t="shared" si="76"/>
        <v>-52.354871881344955</v>
      </c>
      <c r="F446" s="20">
        <f t="shared" si="70"/>
        <v>-0.32174000000000008</v>
      </c>
      <c r="G446" s="20">
        <f t="shared" si="71"/>
        <v>-52.676611881344954</v>
      </c>
      <c r="H446" s="22">
        <f t="shared" si="72"/>
        <v>27152.900397563502</v>
      </c>
      <c r="I446" s="20">
        <f t="shared" si="77"/>
        <v>3431.6536775634604</v>
      </c>
      <c r="K446" s="20">
        <f t="shared" si="68"/>
        <v>3431.6536775632776</v>
      </c>
    </row>
    <row r="447" spans="1:11" ht="12.75" customHeight="1" x14ac:dyDescent="0.2">
      <c r="A447" s="17">
        <f t="shared" si="73"/>
        <v>38.500000000000277</v>
      </c>
      <c r="B447" s="20">
        <f t="shared" si="69"/>
        <v>-36.684629081510181</v>
      </c>
      <c r="C447" s="20">
        <f t="shared" si="74"/>
        <v>88.174970594255669</v>
      </c>
      <c r="D447" s="20">
        <f t="shared" si="75"/>
        <v>70.710678118654755</v>
      </c>
      <c r="E447" s="20">
        <f t="shared" si="76"/>
        <v>-52.676611881344954</v>
      </c>
      <c r="F447" s="20">
        <f t="shared" si="70"/>
        <v>-0.32174000000000008</v>
      </c>
      <c r="G447" s="20">
        <f t="shared" si="71"/>
        <v>-52.998351881344952</v>
      </c>
      <c r="H447" s="22">
        <f t="shared" si="72"/>
        <v>27223.611075682158</v>
      </c>
      <c r="I447" s="20">
        <f t="shared" si="77"/>
        <v>3378.6553256821153</v>
      </c>
      <c r="K447" s="20">
        <f t="shared" ref="K447:K502" si="78">($H$6*A447)-0.5*$C$6*(A447^2)</f>
        <v>3378.6553256819279</v>
      </c>
    </row>
    <row r="448" spans="1:11" ht="12.75" customHeight="1" x14ac:dyDescent="0.2">
      <c r="A448" s="17">
        <f t="shared" si="73"/>
        <v>38.600000000000279</v>
      </c>
      <c r="B448" s="20">
        <f t="shared" ref="B448:B502" si="79">DEGREES(ATAN(E448/D448))</f>
        <v>-36.851921065677601</v>
      </c>
      <c r="C448" s="20">
        <f t="shared" si="74"/>
        <v>88.367557973154717</v>
      </c>
      <c r="D448" s="20">
        <f t="shared" si="75"/>
        <v>70.710678118654755</v>
      </c>
      <c r="E448" s="20">
        <f t="shared" si="76"/>
        <v>-52.998351881344952</v>
      </c>
      <c r="F448" s="20">
        <f t="shared" ref="F448:F502" si="80">-$C$6*(0.1^2)</f>
        <v>-0.32174000000000008</v>
      </c>
      <c r="G448" s="20">
        <f t="shared" ref="G448:G502" si="81">E448+F448</f>
        <v>-53.32009188134495</v>
      </c>
      <c r="H448" s="22">
        <f t="shared" ref="H448:H502" si="82">IF(I447=0,0,IF(I447+G448&gt;0,H447+D448,H447+D448*I447/-G448))</f>
        <v>27294.321753800814</v>
      </c>
      <c r="I448" s="20">
        <f t="shared" si="77"/>
        <v>3325.3352338007703</v>
      </c>
      <c r="K448" s="20">
        <f t="shared" si="78"/>
        <v>3325.3352338005825</v>
      </c>
    </row>
    <row r="449" spans="1:11" ht="12.75" customHeight="1" x14ac:dyDescent="0.2">
      <c r="A449" s="17">
        <f t="shared" ref="A449:A502" si="83">A448+0.1</f>
        <v>38.70000000000028</v>
      </c>
      <c r="B449" s="20">
        <f t="shared" si="79"/>
        <v>-37.018484033811383</v>
      </c>
      <c r="C449" s="20">
        <f t="shared" ref="C449:C502" si="84">SQRT(D449^2+E449^2)</f>
        <v>88.56089542362966</v>
      </c>
      <c r="D449" s="20">
        <f t="shared" ref="D449:D502" si="85">D448</f>
        <v>70.710678118654755</v>
      </c>
      <c r="E449" s="20">
        <f t="shared" ref="E449:E502" si="86">E448+F448</f>
        <v>-53.32009188134495</v>
      </c>
      <c r="F449" s="20">
        <f t="shared" si="80"/>
        <v>-0.32174000000000008</v>
      </c>
      <c r="G449" s="20">
        <f t="shared" si="81"/>
        <v>-53.641831881344949</v>
      </c>
      <c r="H449" s="22">
        <f t="shared" si="82"/>
        <v>27365.03243191947</v>
      </c>
      <c r="I449" s="20">
        <f t="shared" ref="I449:I501" si="87">G449+I448</f>
        <v>3271.6934019194255</v>
      </c>
      <c r="K449" s="20">
        <f t="shared" si="78"/>
        <v>3271.693401919234</v>
      </c>
    </row>
    <row r="450" spans="1:11" ht="12.75" customHeight="1" x14ac:dyDescent="0.2">
      <c r="A450" s="17">
        <f t="shared" si="83"/>
        <v>38.800000000000281</v>
      </c>
      <c r="B450" s="20">
        <f t="shared" si="79"/>
        <v>-37.184319943937524</v>
      </c>
      <c r="C450" s="20">
        <f t="shared" si="84"/>
        <v>88.754978043974958</v>
      </c>
      <c r="D450" s="20">
        <f t="shared" si="85"/>
        <v>70.710678118654755</v>
      </c>
      <c r="E450" s="20">
        <f t="shared" si="86"/>
        <v>-53.641831881344949</v>
      </c>
      <c r="F450" s="20">
        <f t="shared" si="80"/>
        <v>-0.32174000000000008</v>
      </c>
      <c r="G450" s="20">
        <f t="shared" si="81"/>
        <v>-53.963571881344947</v>
      </c>
      <c r="H450" s="22">
        <f t="shared" si="82"/>
        <v>27435.743110038125</v>
      </c>
      <c r="I450" s="20">
        <f t="shared" si="87"/>
        <v>3217.7298300380803</v>
      </c>
      <c r="K450" s="20">
        <f t="shared" si="78"/>
        <v>3217.7298300378861</v>
      </c>
    </row>
    <row r="451" spans="1:11" ht="12.75" customHeight="1" x14ac:dyDescent="0.2">
      <c r="A451" s="17">
        <f t="shared" si="83"/>
        <v>38.900000000000283</v>
      </c>
      <c r="B451" s="20">
        <f t="shared" si="79"/>
        <v>-37.349430785753036</v>
      </c>
      <c r="C451" s="20">
        <f t="shared" si="84"/>
        <v>88.949800956455675</v>
      </c>
      <c r="D451" s="20">
        <f t="shared" si="85"/>
        <v>70.710678118654755</v>
      </c>
      <c r="E451" s="20">
        <f t="shared" si="86"/>
        <v>-53.963571881344947</v>
      </c>
      <c r="F451" s="20">
        <f t="shared" si="80"/>
        <v>-0.32174000000000008</v>
      </c>
      <c r="G451" s="20">
        <f t="shared" si="81"/>
        <v>-54.285311881344946</v>
      </c>
      <c r="H451" s="22">
        <f t="shared" si="82"/>
        <v>27506.453788156781</v>
      </c>
      <c r="I451" s="20">
        <f t="shared" si="87"/>
        <v>3163.4445181567353</v>
      </c>
      <c r="K451" s="20">
        <f t="shared" si="78"/>
        <v>3163.4445181565388</v>
      </c>
    </row>
    <row r="452" spans="1:11" ht="12.75" customHeight="1" x14ac:dyDescent="0.2">
      <c r="A452" s="17">
        <f t="shared" si="83"/>
        <v>39.000000000000284</v>
      </c>
      <c r="B452" s="20">
        <f t="shared" si="79"/>
        <v>-37.513818579764433</v>
      </c>
      <c r="C452" s="20">
        <f t="shared" si="84"/>
        <v>89.145359307452964</v>
      </c>
      <c r="D452" s="20">
        <f t="shared" si="85"/>
        <v>70.710678118654755</v>
      </c>
      <c r="E452" s="20">
        <f t="shared" si="86"/>
        <v>-54.285311881344946</v>
      </c>
      <c r="F452" s="20">
        <f t="shared" si="80"/>
        <v>-0.32174000000000008</v>
      </c>
      <c r="G452" s="20">
        <f t="shared" si="81"/>
        <v>-54.607051881344944</v>
      </c>
      <c r="H452" s="22">
        <f t="shared" si="82"/>
        <v>27577.164466275437</v>
      </c>
      <c r="I452" s="20">
        <f t="shared" si="87"/>
        <v>3108.8374662753904</v>
      </c>
      <c r="K452" s="20">
        <f t="shared" si="78"/>
        <v>3108.8374662751921</v>
      </c>
    </row>
    <row r="453" spans="1:11" ht="12.75" customHeight="1" x14ac:dyDescent="0.2">
      <c r="A453" s="17">
        <f t="shared" si="83"/>
        <v>39.100000000000286</v>
      </c>
      <c r="B453" s="20">
        <f t="shared" si="79"/>
        <v>-37.677485376436891</v>
      </c>
      <c r="C453" s="20">
        <f t="shared" si="84"/>
        <v>89.341648267601926</v>
      </c>
      <c r="D453" s="20">
        <f t="shared" si="85"/>
        <v>70.710678118654755</v>
      </c>
      <c r="E453" s="20">
        <f t="shared" si="86"/>
        <v>-54.607051881344944</v>
      </c>
      <c r="F453" s="20">
        <f t="shared" si="80"/>
        <v>-0.32174000000000008</v>
      </c>
      <c r="G453" s="20">
        <f t="shared" si="81"/>
        <v>-54.928791881344942</v>
      </c>
      <c r="H453" s="22">
        <f t="shared" si="82"/>
        <v>27647.875144394093</v>
      </c>
      <c r="I453" s="20">
        <f t="shared" si="87"/>
        <v>3053.9086743940456</v>
      </c>
      <c r="K453" s="20">
        <f t="shared" si="78"/>
        <v>3053.9086743938497</v>
      </c>
    </row>
    <row r="454" spans="1:11" ht="12.75" customHeight="1" x14ac:dyDescent="0.2">
      <c r="A454" s="17">
        <f t="shared" si="83"/>
        <v>39.200000000000287</v>
      </c>
      <c r="B454" s="20">
        <f t="shared" si="79"/>
        <v>-37.8404332553541</v>
      </c>
      <c r="C454" s="20">
        <f t="shared" si="84"/>
        <v>89.538663031922169</v>
      </c>
      <c r="D454" s="20">
        <f t="shared" si="85"/>
        <v>70.710678118654755</v>
      </c>
      <c r="E454" s="20">
        <f t="shared" si="86"/>
        <v>-54.928791881344942</v>
      </c>
      <c r="F454" s="20">
        <f t="shared" si="80"/>
        <v>-0.32174000000000008</v>
      </c>
      <c r="G454" s="20">
        <f t="shared" si="81"/>
        <v>-55.250531881344941</v>
      </c>
      <c r="H454" s="22">
        <f t="shared" si="82"/>
        <v>27718.585822512749</v>
      </c>
      <c r="I454" s="20">
        <f t="shared" si="87"/>
        <v>2998.6581425127006</v>
      </c>
      <c r="K454" s="20">
        <f t="shared" si="78"/>
        <v>2998.6581425124969</v>
      </c>
    </row>
    <row r="455" spans="1:11" ht="12.75" customHeight="1" x14ac:dyDescent="0.2">
      <c r="A455" s="17">
        <f t="shared" si="83"/>
        <v>39.300000000000288</v>
      </c>
      <c r="B455" s="20">
        <f t="shared" si="79"/>
        <v>-38.002664324388917</v>
      </c>
      <c r="C455" s="20">
        <f t="shared" si="84"/>
        <v>89.73639881994103</v>
      </c>
      <c r="D455" s="20">
        <f t="shared" si="85"/>
        <v>70.710678118654755</v>
      </c>
      <c r="E455" s="20">
        <f t="shared" si="86"/>
        <v>-55.250531881344941</v>
      </c>
      <c r="F455" s="20">
        <f t="shared" si="80"/>
        <v>-0.32174000000000008</v>
      </c>
      <c r="G455" s="20">
        <f t="shared" si="81"/>
        <v>-55.572271881344939</v>
      </c>
      <c r="H455" s="22">
        <f t="shared" si="82"/>
        <v>27789.296500631404</v>
      </c>
      <c r="I455" s="20">
        <f t="shared" si="87"/>
        <v>2943.0858706313556</v>
      </c>
      <c r="K455" s="20">
        <f t="shared" si="78"/>
        <v>2943.0858706311519</v>
      </c>
    </row>
    <row r="456" spans="1:11" ht="12.75" customHeight="1" x14ac:dyDescent="0.2">
      <c r="A456" s="17">
        <f t="shared" si="83"/>
        <v>39.40000000000029</v>
      </c>
      <c r="B456" s="20">
        <f t="shared" si="79"/>
        <v>-38.164180718884779</v>
      </c>
      <c r="C456" s="20">
        <f t="shared" si="84"/>
        <v>89.934850875809659</v>
      </c>
      <c r="D456" s="20">
        <f t="shared" si="85"/>
        <v>70.710678118654755</v>
      </c>
      <c r="E456" s="20">
        <f t="shared" si="86"/>
        <v>-55.572271881344939</v>
      </c>
      <c r="F456" s="20">
        <f t="shared" si="80"/>
        <v>-0.32174000000000008</v>
      </c>
      <c r="G456" s="20">
        <f t="shared" si="81"/>
        <v>-55.894011881344937</v>
      </c>
      <c r="H456" s="22">
        <f t="shared" si="82"/>
        <v>27860.00717875006</v>
      </c>
      <c r="I456" s="20">
        <f t="shared" si="87"/>
        <v>2887.1918587500109</v>
      </c>
      <c r="K456" s="20">
        <f t="shared" si="78"/>
        <v>2887.1918587498039</v>
      </c>
    </row>
    <row r="457" spans="1:11" ht="12.75" customHeight="1" x14ac:dyDescent="0.2">
      <c r="A457" s="17">
        <f t="shared" si="83"/>
        <v>39.500000000000291</v>
      </c>
      <c r="B457" s="20">
        <f t="shared" si="79"/>
        <v>-38.324984600847962</v>
      </c>
      <c r="C457" s="20">
        <f t="shared" si="84"/>
        <v>90.134014468412147</v>
      </c>
      <c r="D457" s="20">
        <f t="shared" si="85"/>
        <v>70.710678118654755</v>
      </c>
      <c r="E457" s="20">
        <f t="shared" si="86"/>
        <v>-55.894011881344937</v>
      </c>
      <c r="F457" s="20">
        <f t="shared" si="80"/>
        <v>-0.32174000000000008</v>
      </c>
      <c r="G457" s="20">
        <f t="shared" si="81"/>
        <v>-56.215751881344936</v>
      </c>
      <c r="H457" s="22">
        <f t="shared" si="82"/>
        <v>27930.717856868716</v>
      </c>
      <c r="I457" s="20">
        <f t="shared" si="87"/>
        <v>2830.9761068686657</v>
      </c>
      <c r="K457" s="20">
        <f t="shared" si="78"/>
        <v>2830.9761068684602</v>
      </c>
    </row>
    <row r="458" spans="1:11" ht="12.75" customHeight="1" x14ac:dyDescent="0.2">
      <c r="A458" s="17">
        <f t="shared" si="83"/>
        <v>39.600000000000293</v>
      </c>
      <c r="B458" s="20">
        <f t="shared" si="79"/>
        <v>-38.485078158150699</v>
      </c>
      <c r="C458" s="20">
        <f t="shared" si="84"/>
        <v>90.333884891467704</v>
      </c>
      <c r="D458" s="20">
        <f t="shared" si="85"/>
        <v>70.710678118654755</v>
      </c>
      <c r="E458" s="20">
        <f t="shared" si="86"/>
        <v>-56.215751881344936</v>
      </c>
      <c r="F458" s="20">
        <f t="shared" si="80"/>
        <v>-0.32174000000000008</v>
      </c>
      <c r="G458" s="20">
        <f t="shared" si="81"/>
        <v>-56.537491881344934</v>
      </c>
      <c r="H458" s="22">
        <f t="shared" si="82"/>
        <v>28001.428534987372</v>
      </c>
      <c r="I458" s="20">
        <f t="shared" si="87"/>
        <v>2774.4386149873208</v>
      </c>
      <c r="K458" s="20">
        <f t="shared" si="78"/>
        <v>2774.4386149871098</v>
      </c>
    </row>
    <row r="459" spans="1:11" ht="12.75" customHeight="1" x14ac:dyDescent="0.2">
      <c r="A459" s="17">
        <f t="shared" si="83"/>
        <v>39.700000000000294</v>
      </c>
      <c r="B459" s="20">
        <f t="shared" si="79"/>
        <v>-38.64446360374513</v>
      </c>
      <c r="C459" s="20">
        <f t="shared" si="84"/>
        <v>90.534457463626211</v>
      </c>
      <c r="D459" s="20">
        <f t="shared" si="85"/>
        <v>70.710678118654755</v>
      </c>
      <c r="E459" s="20">
        <f t="shared" si="86"/>
        <v>-56.537491881344934</v>
      </c>
      <c r="F459" s="20">
        <f t="shared" si="80"/>
        <v>-0.32174000000000008</v>
      </c>
      <c r="G459" s="20">
        <f t="shared" si="81"/>
        <v>-56.859231881344932</v>
      </c>
      <c r="H459" s="22">
        <f t="shared" si="82"/>
        <v>28072.139213106027</v>
      </c>
      <c r="I459" s="20">
        <f t="shared" si="87"/>
        <v>2717.5793831059759</v>
      </c>
      <c r="K459" s="20">
        <f t="shared" si="78"/>
        <v>2717.5793831057636</v>
      </c>
    </row>
    <row r="460" spans="1:11" ht="12.75" customHeight="1" x14ac:dyDescent="0.2">
      <c r="A460" s="17">
        <f t="shared" si="83"/>
        <v>39.800000000000296</v>
      </c>
      <c r="B460" s="20">
        <f t="shared" si="79"/>
        <v>-38.803143174888227</v>
      </c>
      <c r="C460" s="20">
        <f t="shared" si="84"/>
        <v>90.735727528557092</v>
      </c>
      <c r="D460" s="20">
        <f t="shared" si="85"/>
        <v>70.710678118654755</v>
      </c>
      <c r="E460" s="20">
        <f t="shared" si="86"/>
        <v>-56.859231881344932</v>
      </c>
      <c r="F460" s="20">
        <f t="shared" si="80"/>
        <v>-0.32174000000000008</v>
      </c>
      <c r="G460" s="20">
        <f t="shared" si="81"/>
        <v>-57.180971881344931</v>
      </c>
      <c r="H460" s="22">
        <f t="shared" si="82"/>
        <v>28142.849891224683</v>
      </c>
      <c r="I460" s="20">
        <f t="shared" si="87"/>
        <v>2660.3984112246308</v>
      </c>
      <c r="K460" s="20">
        <f t="shared" si="78"/>
        <v>2660.3984112244179</v>
      </c>
    </row>
    <row r="461" spans="1:11" ht="12.75" customHeight="1" x14ac:dyDescent="0.2">
      <c r="A461" s="17">
        <f t="shared" si="83"/>
        <v>39.900000000000297</v>
      </c>
      <c r="B461" s="20">
        <f t="shared" si="79"/>
        <v>-38.961119132377526</v>
      </c>
      <c r="C461" s="20">
        <f t="shared" si="84"/>
        <v>90.937690455031685</v>
      </c>
      <c r="D461" s="20">
        <f t="shared" si="85"/>
        <v>70.710678118654755</v>
      </c>
      <c r="E461" s="20">
        <f t="shared" si="86"/>
        <v>-57.180971881344931</v>
      </c>
      <c r="F461" s="20">
        <f t="shared" si="80"/>
        <v>-0.32174000000000008</v>
      </c>
      <c r="G461" s="20">
        <f t="shared" si="81"/>
        <v>-57.502711881344929</v>
      </c>
      <c r="H461" s="22">
        <f t="shared" si="82"/>
        <v>28213.560569343339</v>
      </c>
      <c r="I461" s="20">
        <f t="shared" si="87"/>
        <v>2602.8956993432857</v>
      </c>
      <c r="K461" s="20">
        <f t="shared" si="78"/>
        <v>2602.8956993430729</v>
      </c>
    </row>
    <row r="462" spans="1:11" ht="12.75" customHeight="1" x14ac:dyDescent="0.2">
      <c r="A462" s="17">
        <f t="shared" si="83"/>
        <v>40.000000000000298</v>
      </c>
      <c r="B462" s="20">
        <f t="shared" si="79"/>
        <v>-39.118393759797776</v>
      </c>
      <c r="C462" s="20">
        <f t="shared" si="84"/>
        <v>91.140341636999409</v>
      </c>
      <c r="D462" s="20">
        <f t="shared" si="85"/>
        <v>70.710678118654755</v>
      </c>
      <c r="E462" s="20">
        <f t="shared" si="86"/>
        <v>-57.502711881344929</v>
      </c>
      <c r="F462" s="20">
        <f t="shared" si="80"/>
        <v>-0.32174000000000008</v>
      </c>
      <c r="G462" s="20">
        <f t="shared" si="81"/>
        <v>-57.824451881344928</v>
      </c>
      <c r="H462" s="22">
        <f t="shared" si="82"/>
        <v>28284.271247461995</v>
      </c>
      <c r="I462" s="20">
        <f t="shared" si="87"/>
        <v>2545.0712474619409</v>
      </c>
      <c r="K462" s="20">
        <f t="shared" si="78"/>
        <v>2545.0712474617249</v>
      </c>
    </row>
    <row r="463" spans="1:11" ht="12.75" customHeight="1" x14ac:dyDescent="0.2">
      <c r="A463" s="17">
        <f t="shared" si="83"/>
        <v>40.1000000000003</v>
      </c>
      <c r="B463" s="20">
        <f t="shared" si="79"/>
        <v>-39.274969362778506</v>
      </c>
      <c r="C463" s="20">
        <f t="shared" si="84"/>
        <v>91.343676493657597</v>
      </c>
      <c r="D463" s="20">
        <f t="shared" si="85"/>
        <v>70.710678118654755</v>
      </c>
      <c r="E463" s="20">
        <f t="shared" si="86"/>
        <v>-57.824451881344928</v>
      </c>
      <c r="F463" s="20">
        <f t="shared" si="80"/>
        <v>-0.32174000000000008</v>
      </c>
      <c r="G463" s="20">
        <f t="shared" si="81"/>
        <v>-58.146191881344926</v>
      </c>
      <c r="H463" s="22">
        <f t="shared" si="82"/>
        <v>28354.981925580651</v>
      </c>
      <c r="I463" s="20">
        <f t="shared" si="87"/>
        <v>2486.9250555805961</v>
      </c>
      <c r="K463" s="20">
        <f t="shared" si="78"/>
        <v>2486.9250555803774</v>
      </c>
    </row>
    <row r="464" spans="1:11" ht="12.75" customHeight="1" x14ac:dyDescent="0.2">
      <c r="A464" s="17">
        <f t="shared" si="83"/>
        <v>40.200000000000301</v>
      </c>
      <c r="B464" s="20">
        <f t="shared" si="79"/>
        <v>-39.430848268262437</v>
      </c>
      <c r="C464" s="20">
        <f t="shared" si="84"/>
        <v>91.547690469515302</v>
      </c>
      <c r="D464" s="20">
        <f t="shared" si="85"/>
        <v>70.710678118654755</v>
      </c>
      <c r="E464" s="20">
        <f t="shared" si="86"/>
        <v>-58.146191881344926</v>
      </c>
      <c r="F464" s="20">
        <f t="shared" si="80"/>
        <v>-0.32174000000000008</v>
      </c>
      <c r="G464" s="20">
        <f t="shared" si="81"/>
        <v>-58.467931881344924</v>
      </c>
      <c r="H464" s="22">
        <f t="shared" si="82"/>
        <v>28425.692603699306</v>
      </c>
      <c r="I464" s="20">
        <f t="shared" si="87"/>
        <v>2428.457123699251</v>
      </c>
      <c r="K464" s="20">
        <f t="shared" si="78"/>
        <v>2428.4571236990305</v>
      </c>
    </row>
    <row r="465" spans="1:11" ht="12.75" customHeight="1" x14ac:dyDescent="0.2">
      <c r="A465" s="17">
        <f t="shared" si="83"/>
        <v>40.300000000000303</v>
      </c>
      <c r="B465" s="20">
        <f t="shared" si="79"/>
        <v>-39.586032823784741</v>
      </c>
      <c r="C465" s="20">
        <f t="shared" si="84"/>
        <v>91.752379034451138</v>
      </c>
      <c r="D465" s="20">
        <f t="shared" si="85"/>
        <v>70.710678118654755</v>
      </c>
      <c r="E465" s="20">
        <f t="shared" si="86"/>
        <v>-58.467931881344924</v>
      </c>
      <c r="F465" s="20">
        <f t="shared" si="80"/>
        <v>-0.32174000000000008</v>
      </c>
      <c r="G465" s="20">
        <f t="shared" si="81"/>
        <v>-58.789671881344923</v>
      </c>
      <c r="H465" s="22">
        <f t="shared" si="82"/>
        <v>28496.403281817962</v>
      </c>
      <c r="I465" s="20">
        <f t="shared" si="87"/>
        <v>2369.6674518179061</v>
      </c>
      <c r="K465" s="20">
        <f t="shared" si="78"/>
        <v>2369.6674518176806</v>
      </c>
    </row>
    <row r="466" spans="1:11" ht="12.75" customHeight="1" x14ac:dyDescent="0.2">
      <c r="A466" s="17">
        <f t="shared" si="83"/>
        <v>40.400000000000304</v>
      </c>
      <c r="B466" s="20">
        <f t="shared" si="79"/>
        <v>-39.740525396763196</v>
      </c>
      <c r="C466" s="20">
        <f t="shared" si="84"/>
        <v>91.957737683765345</v>
      </c>
      <c r="D466" s="20">
        <f t="shared" si="85"/>
        <v>70.710678118654755</v>
      </c>
      <c r="E466" s="20">
        <f t="shared" si="86"/>
        <v>-58.789671881344923</v>
      </c>
      <c r="F466" s="20">
        <f t="shared" si="80"/>
        <v>-0.32174000000000008</v>
      </c>
      <c r="G466" s="20">
        <f t="shared" si="81"/>
        <v>-59.111411881344921</v>
      </c>
      <c r="H466" s="22">
        <f t="shared" si="82"/>
        <v>28567.113959936618</v>
      </c>
      <c r="I466" s="20">
        <f t="shared" si="87"/>
        <v>2310.5560399365613</v>
      </c>
      <c r="K466" s="20">
        <f t="shared" si="78"/>
        <v>2310.5560399363349</v>
      </c>
    </row>
    <row r="467" spans="1:11" ht="12.75" customHeight="1" x14ac:dyDescent="0.2">
      <c r="A467" s="17">
        <f t="shared" si="83"/>
        <v>40.500000000000306</v>
      </c>
      <c r="B467" s="20">
        <f t="shared" si="79"/>
        <v>-39.894328373799098</v>
      </c>
      <c r="C467" s="20">
        <f t="shared" si="84"/>
        <v>92.16376193822606</v>
      </c>
      <c r="D467" s="20">
        <f t="shared" si="85"/>
        <v>70.710678118654755</v>
      </c>
      <c r="E467" s="20">
        <f t="shared" si="86"/>
        <v>-59.111411881344921</v>
      </c>
      <c r="F467" s="20">
        <f t="shared" si="80"/>
        <v>-0.32174000000000008</v>
      </c>
      <c r="G467" s="20">
        <f t="shared" si="81"/>
        <v>-59.433151881344919</v>
      </c>
      <c r="H467" s="22">
        <f t="shared" si="82"/>
        <v>28637.824638055274</v>
      </c>
      <c r="I467" s="20">
        <f t="shared" si="87"/>
        <v>2251.1228880552162</v>
      </c>
      <c r="K467" s="20">
        <f t="shared" si="78"/>
        <v>2251.1228880549897</v>
      </c>
    </row>
    <row r="468" spans="1:11" ht="12.75" customHeight="1" x14ac:dyDescent="0.2">
      <c r="A468" s="17">
        <f t="shared" si="83"/>
        <v>40.600000000000307</v>
      </c>
      <c r="B468" s="20">
        <f t="shared" si="79"/>
        <v>-40.04744415998897</v>
      </c>
      <c r="C468" s="20">
        <f t="shared" si="84"/>
        <v>92.370447344110076</v>
      </c>
      <c r="D468" s="20">
        <f t="shared" si="85"/>
        <v>70.710678118654755</v>
      </c>
      <c r="E468" s="20">
        <f t="shared" si="86"/>
        <v>-59.433151881344919</v>
      </c>
      <c r="F468" s="20">
        <f t="shared" si="80"/>
        <v>-0.32174000000000008</v>
      </c>
      <c r="G468" s="20">
        <f t="shared" si="81"/>
        <v>-59.754891881344918</v>
      </c>
      <c r="H468" s="22">
        <f t="shared" si="82"/>
        <v>28708.535316173929</v>
      </c>
      <c r="I468" s="20">
        <f t="shared" si="87"/>
        <v>2191.3679961738712</v>
      </c>
      <c r="K468" s="20">
        <f t="shared" si="78"/>
        <v>2191.3679961736416</v>
      </c>
    </row>
    <row r="469" spans="1:11" ht="12.75" customHeight="1" x14ac:dyDescent="0.2">
      <c r="A469" s="17">
        <f t="shared" si="83"/>
        <v>40.700000000000308</v>
      </c>
      <c r="B469" s="20">
        <f t="shared" si="79"/>
        <v>-40.199875178247041</v>
      </c>
      <c r="C469" s="20">
        <f t="shared" si="84"/>
        <v>92.577789473238241</v>
      </c>
      <c r="D469" s="20">
        <f t="shared" si="85"/>
        <v>70.710678118654755</v>
      </c>
      <c r="E469" s="20">
        <f t="shared" si="86"/>
        <v>-59.754891881344918</v>
      </c>
      <c r="F469" s="20">
        <f t="shared" si="80"/>
        <v>-0.32174000000000008</v>
      </c>
      <c r="G469" s="20">
        <f t="shared" si="81"/>
        <v>-60.076631881344916</v>
      </c>
      <c r="H469" s="22">
        <f t="shared" si="82"/>
        <v>28779.245994292585</v>
      </c>
      <c r="I469" s="20">
        <f t="shared" si="87"/>
        <v>2131.2913642925264</v>
      </c>
      <c r="K469" s="20">
        <f t="shared" si="78"/>
        <v>2131.2913642922977</v>
      </c>
    </row>
    <row r="470" spans="1:11" ht="12.75" customHeight="1" x14ac:dyDescent="0.2">
      <c r="A470" s="17">
        <f t="shared" si="83"/>
        <v>40.80000000000031</v>
      </c>
      <c r="B470" s="20">
        <f t="shared" si="79"/>
        <v>-40.351623868638384</v>
      </c>
      <c r="C470" s="20">
        <f t="shared" si="84"/>
        <v>92.785783923005297</v>
      </c>
      <c r="D470" s="20">
        <f t="shared" si="85"/>
        <v>70.710678118654755</v>
      </c>
      <c r="E470" s="20">
        <f t="shared" si="86"/>
        <v>-60.076631881344916</v>
      </c>
      <c r="F470" s="20">
        <f t="shared" si="80"/>
        <v>-0.32174000000000008</v>
      </c>
      <c r="G470" s="20">
        <f t="shared" si="81"/>
        <v>-60.398371881344914</v>
      </c>
      <c r="H470" s="22">
        <f t="shared" si="82"/>
        <v>28849.956672411241</v>
      </c>
      <c r="I470" s="20">
        <f t="shared" si="87"/>
        <v>2070.8929924111817</v>
      </c>
      <c r="K470" s="20">
        <f t="shared" si="78"/>
        <v>2070.892992410947</v>
      </c>
    </row>
    <row r="471" spans="1:11" ht="12.75" customHeight="1" x14ac:dyDescent="0.2">
      <c r="A471" s="17">
        <f t="shared" si="83"/>
        <v>40.900000000000311</v>
      </c>
      <c r="B471" s="20">
        <f t="shared" si="79"/>
        <v>-40.502692687722778</v>
      </c>
      <c r="C471" s="20">
        <f t="shared" si="84"/>
        <v>92.99442631640477</v>
      </c>
      <c r="D471" s="20">
        <f t="shared" si="85"/>
        <v>70.710678118654755</v>
      </c>
      <c r="E471" s="20">
        <f t="shared" si="86"/>
        <v>-60.398371881344914</v>
      </c>
      <c r="F471" s="20">
        <f t="shared" si="80"/>
        <v>-0.32174000000000008</v>
      </c>
      <c r="G471" s="20">
        <f t="shared" si="81"/>
        <v>-60.720111881344913</v>
      </c>
      <c r="H471" s="22">
        <f t="shared" si="82"/>
        <v>28920.667350529897</v>
      </c>
      <c r="I471" s="20">
        <f t="shared" si="87"/>
        <v>2010.1728805298367</v>
      </c>
      <c r="K471" s="20">
        <f t="shared" si="78"/>
        <v>2010.1728805296007</v>
      </c>
    </row>
    <row r="472" spans="1:11" ht="12.75" customHeight="1" x14ac:dyDescent="0.2">
      <c r="A472" s="17">
        <f t="shared" si="83"/>
        <v>41.000000000000313</v>
      </c>
      <c r="B472" s="20">
        <f t="shared" si="79"/>
        <v>-40.653084107909123</v>
      </c>
      <c r="C472" s="20">
        <f t="shared" si="84"/>
        <v>93.203712302048586</v>
      </c>
      <c r="D472" s="20">
        <f t="shared" si="85"/>
        <v>70.710678118654755</v>
      </c>
      <c r="E472" s="20">
        <f t="shared" si="86"/>
        <v>-60.720111881344913</v>
      </c>
      <c r="F472" s="20">
        <f t="shared" si="80"/>
        <v>-0.32174000000000008</v>
      </c>
      <c r="G472" s="20">
        <f t="shared" si="81"/>
        <v>-61.041851881344911</v>
      </c>
      <c r="H472" s="22">
        <f t="shared" si="82"/>
        <v>28991.378028648553</v>
      </c>
      <c r="I472" s="20">
        <f t="shared" si="87"/>
        <v>1949.1310286484918</v>
      </c>
      <c r="K472" s="20">
        <f t="shared" si="78"/>
        <v>1949.1310286482512</v>
      </c>
    </row>
    <row r="473" spans="1:11" ht="12.75" customHeight="1" x14ac:dyDescent="0.2">
      <c r="A473" s="17">
        <f t="shared" si="83"/>
        <v>41.100000000000314</v>
      </c>
      <c r="B473" s="20">
        <f t="shared" si="79"/>
        <v>-40.802800616820484</v>
      </c>
      <c r="C473" s="20">
        <f t="shared" si="84"/>
        <v>93.413637554181832</v>
      </c>
      <c r="D473" s="20">
        <f t="shared" si="85"/>
        <v>70.710678118654755</v>
      </c>
      <c r="E473" s="20">
        <f t="shared" si="86"/>
        <v>-61.041851881344911</v>
      </c>
      <c r="F473" s="20">
        <f t="shared" si="80"/>
        <v>-0.32174000000000008</v>
      </c>
      <c r="G473" s="20">
        <f t="shared" si="81"/>
        <v>-61.363591881344909</v>
      </c>
      <c r="H473" s="22">
        <f t="shared" si="82"/>
        <v>29062.088706767208</v>
      </c>
      <c r="I473" s="20">
        <f t="shared" si="87"/>
        <v>1887.7674367671468</v>
      </c>
      <c r="K473" s="20">
        <f t="shared" si="78"/>
        <v>1887.767436766906</v>
      </c>
    </row>
    <row r="474" spans="1:11" ht="12.75" customHeight="1" x14ac:dyDescent="0.2">
      <c r="A474" s="17">
        <f t="shared" si="83"/>
        <v>41.200000000000315</v>
      </c>
      <c r="B474" s="20">
        <f t="shared" si="79"/>
        <v>-40.951844716669541</v>
      </c>
      <c r="C474" s="20">
        <f t="shared" si="84"/>
        <v>93.624197772692611</v>
      </c>
      <c r="D474" s="20">
        <f t="shared" si="85"/>
        <v>70.710678118654755</v>
      </c>
      <c r="E474" s="20">
        <f t="shared" si="86"/>
        <v>-61.363591881344909</v>
      </c>
      <c r="F474" s="20">
        <f t="shared" si="80"/>
        <v>-0.32174000000000008</v>
      </c>
      <c r="G474" s="20">
        <f t="shared" si="81"/>
        <v>-61.685331881344908</v>
      </c>
      <c r="H474" s="22">
        <f t="shared" si="82"/>
        <v>29132.799384885864</v>
      </c>
      <c r="I474" s="20">
        <f t="shared" si="87"/>
        <v>1826.082104885802</v>
      </c>
      <c r="K474" s="20">
        <f t="shared" si="78"/>
        <v>1826.0821048855578</v>
      </c>
    </row>
    <row r="475" spans="1:11" ht="12.75" customHeight="1" x14ac:dyDescent="0.2">
      <c r="A475" s="17">
        <f t="shared" si="83"/>
        <v>41.300000000000317</v>
      </c>
      <c r="B475" s="20">
        <f t="shared" si="79"/>
        <v>-41.10021892364464</v>
      </c>
      <c r="C475" s="20">
        <f t="shared" si="84"/>
        <v>93.835388683117131</v>
      </c>
      <c r="D475" s="20">
        <f t="shared" si="85"/>
        <v>70.710678118654755</v>
      </c>
      <c r="E475" s="20">
        <f t="shared" si="86"/>
        <v>-61.685331881344908</v>
      </c>
      <c r="F475" s="20">
        <f t="shared" si="80"/>
        <v>-0.32174000000000008</v>
      </c>
      <c r="G475" s="20">
        <f t="shared" si="81"/>
        <v>-62.007071881344906</v>
      </c>
      <c r="H475" s="22">
        <f t="shared" si="82"/>
        <v>29203.51006300452</v>
      </c>
      <c r="I475" s="20">
        <f t="shared" si="87"/>
        <v>1764.0750330044571</v>
      </c>
      <c r="K475" s="20">
        <f t="shared" si="78"/>
        <v>1764.0750330042101</v>
      </c>
    </row>
    <row r="476" spans="1:11" ht="12.75" customHeight="1" x14ac:dyDescent="0.2">
      <c r="A476" s="17">
        <f t="shared" si="83"/>
        <v>41.400000000000318</v>
      </c>
      <c r="B476" s="20">
        <f t="shared" si="79"/>
        <v>-41.247925767306064</v>
      </c>
      <c r="C476" s="20">
        <f t="shared" si="84"/>
        <v>94.047206036640304</v>
      </c>
      <c r="D476" s="20">
        <f t="shared" si="85"/>
        <v>70.710678118654755</v>
      </c>
      <c r="E476" s="20">
        <f t="shared" si="86"/>
        <v>-62.007071881344906</v>
      </c>
      <c r="F476" s="20">
        <f t="shared" si="80"/>
        <v>-0.32174000000000008</v>
      </c>
      <c r="G476" s="20">
        <f t="shared" si="81"/>
        <v>-62.328811881344905</v>
      </c>
      <c r="H476" s="22">
        <f t="shared" si="82"/>
        <v>29274.220741123176</v>
      </c>
      <c r="I476" s="20">
        <f t="shared" si="87"/>
        <v>1701.7462211231123</v>
      </c>
      <c r="K476" s="20">
        <f t="shared" si="78"/>
        <v>1701.7462211228631</v>
      </c>
    </row>
    <row r="477" spans="1:11" ht="12.75" customHeight="1" x14ac:dyDescent="0.2">
      <c r="A477" s="17">
        <f t="shared" si="83"/>
        <v>41.50000000000032</v>
      </c>
      <c r="B477" s="20">
        <f t="shared" si="79"/>
        <v>-41.394967789992755</v>
      </c>
      <c r="C477" s="20">
        <f t="shared" si="84"/>
        <v>94.259645610091724</v>
      </c>
      <c r="D477" s="20">
        <f t="shared" si="85"/>
        <v>70.710678118654755</v>
      </c>
      <c r="E477" s="20">
        <f t="shared" si="86"/>
        <v>-62.328811881344905</v>
      </c>
      <c r="F477" s="20">
        <f t="shared" si="80"/>
        <v>-0.32174000000000008</v>
      </c>
      <c r="G477" s="20">
        <f t="shared" si="81"/>
        <v>-62.650551881344903</v>
      </c>
      <c r="H477" s="22">
        <f t="shared" si="82"/>
        <v>29344.931419241831</v>
      </c>
      <c r="I477" s="20">
        <f t="shared" si="87"/>
        <v>1639.0956692417674</v>
      </c>
      <c r="K477" s="20">
        <f t="shared" si="78"/>
        <v>1639.0956692415166</v>
      </c>
    </row>
    <row r="478" spans="1:11" ht="12.75" customHeight="1" x14ac:dyDescent="0.2">
      <c r="A478" s="17">
        <f t="shared" si="83"/>
        <v>41.600000000000321</v>
      </c>
      <c r="B478" s="20">
        <f t="shared" si="79"/>
        <v>-41.541347546239187</v>
      </c>
      <c r="C478" s="20">
        <f t="shared" si="84"/>
        <v>94.472703205937165</v>
      </c>
      <c r="D478" s="20">
        <f t="shared" si="85"/>
        <v>70.710678118654755</v>
      </c>
      <c r="E478" s="20">
        <f t="shared" si="86"/>
        <v>-62.650551881344903</v>
      </c>
      <c r="F478" s="20">
        <f t="shared" si="80"/>
        <v>-0.32174000000000008</v>
      </c>
      <c r="G478" s="20">
        <f t="shared" si="81"/>
        <v>-62.972291881344901</v>
      </c>
      <c r="H478" s="22">
        <f t="shared" si="82"/>
        <v>29415.642097360487</v>
      </c>
      <c r="I478" s="20">
        <f t="shared" si="87"/>
        <v>1576.1233773604224</v>
      </c>
      <c r="K478" s="20">
        <f t="shared" si="78"/>
        <v>1576.1233773601707</v>
      </c>
    </row>
    <row r="479" spans="1:11" ht="12.75" customHeight="1" x14ac:dyDescent="0.2">
      <c r="A479" s="17">
        <f t="shared" si="83"/>
        <v>41.700000000000323</v>
      </c>
      <c r="B479" s="20">
        <f t="shared" si="79"/>
        <v>-41.687067602202532</v>
      </c>
      <c r="C479" s="20">
        <f t="shared" si="84"/>
        <v>94.686374652266082</v>
      </c>
      <c r="D479" s="20">
        <f t="shared" si="85"/>
        <v>70.710678118654755</v>
      </c>
      <c r="E479" s="20">
        <f t="shared" si="86"/>
        <v>-62.972291881344901</v>
      </c>
      <c r="F479" s="20">
        <f t="shared" si="80"/>
        <v>-0.32174000000000008</v>
      </c>
      <c r="G479" s="20">
        <f t="shared" si="81"/>
        <v>-63.2940318813449</v>
      </c>
      <c r="H479" s="22">
        <f t="shared" si="82"/>
        <v>29486.352775479143</v>
      </c>
      <c r="I479" s="20">
        <f t="shared" si="87"/>
        <v>1512.8293454790776</v>
      </c>
      <c r="K479" s="20">
        <f t="shared" si="78"/>
        <v>1512.8293454788218</v>
      </c>
    </row>
    <row r="480" spans="1:11" ht="12.75" customHeight="1" x14ac:dyDescent="0.2">
      <c r="A480" s="17">
        <f t="shared" si="83"/>
        <v>41.800000000000324</v>
      </c>
      <c r="B480" s="20">
        <f t="shared" si="79"/>
        <v>-41.832130535099836</v>
      </c>
      <c r="C480" s="20">
        <f t="shared" si="84"/>
        <v>94.900655802774637</v>
      </c>
      <c r="D480" s="20">
        <f t="shared" si="85"/>
        <v>70.710678118654755</v>
      </c>
      <c r="E480" s="20">
        <f t="shared" si="86"/>
        <v>-63.2940318813449</v>
      </c>
      <c r="F480" s="20">
        <f t="shared" si="80"/>
        <v>-0.32174000000000008</v>
      </c>
      <c r="G480" s="20">
        <f t="shared" si="81"/>
        <v>-63.615771881344898</v>
      </c>
      <c r="H480" s="22">
        <f t="shared" si="82"/>
        <v>29557.063453597799</v>
      </c>
      <c r="I480" s="20">
        <f t="shared" si="87"/>
        <v>1449.2135735977326</v>
      </c>
      <c r="K480" s="20">
        <f t="shared" si="78"/>
        <v>1449.2135735974771</v>
      </c>
    </row>
    <row r="481" spans="1:11" ht="12.75" customHeight="1" x14ac:dyDescent="0.2">
      <c r="A481" s="17">
        <f t="shared" si="83"/>
        <v>41.900000000000325</v>
      </c>
      <c r="B481" s="20">
        <f t="shared" si="79"/>
        <v>-41.976538932655245</v>
      </c>
      <c r="C481" s="20">
        <f t="shared" si="84"/>
        <v>95.115542536744812</v>
      </c>
      <c r="D481" s="20">
        <f t="shared" si="85"/>
        <v>70.710678118654755</v>
      </c>
      <c r="E481" s="20">
        <f t="shared" si="86"/>
        <v>-63.615771881344898</v>
      </c>
      <c r="F481" s="20">
        <f t="shared" si="80"/>
        <v>-0.32174000000000008</v>
      </c>
      <c r="G481" s="20">
        <f t="shared" si="81"/>
        <v>-63.937511881344896</v>
      </c>
      <c r="H481" s="22">
        <f t="shared" si="82"/>
        <v>29627.774131716455</v>
      </c>
      <c r="I481" s="20">
        <f t="shared" si="87"/>
        <v>1385.2760617163879</v>
      </c>
      <c r="K481" s="20">
        <f t="shared" si="78"/>
        <v>1385.2760617161293</v>
      </c>
    </row>
    <row r="482" spans="1:11" ht="12.75" customHeight="1" x14ac:dyDescent="0.2">
      <c r="A482" s="17">
        <f t="shared" si="83"/>
        <v>42.000000000000327</v>
      </c>
      <c r="B482" s="20">
        <f t="shared" si="79"/>
        <v>-42.120295392557239</v>
      </c>
      <c r="C482" s="20">
        <f t="shared" si="84"/>
        <v>95.331030759019484</v>
      </c>
      <c r="D482" s="20">
        <f t="shared" si="85"/>
        <v>70.710678118654755</v>
      </c>
      <c r="E482" s="20">
        <f t="shared" si="86"/>
        <v>-63.937511881344896</v>
      </c>
      <c r="F482" s="20">
        <f t="shared" si="80"/>
        <v>-0.32174000000000008</v>
      </c>
      <c r="G482" s="20">
        <f t="shared" si="81"/>
        <v>-64.259251881344895</v>
      </c>
      <c r="H482" s="22">
        <f t="shared" si="82"/>
        <v>29698.48480983511</v>
      </c>
      <c r="I482" s="20">
        <f t="shared" si="87"/>
        <v>1321.016809835043</v>
      </c>
      <c r="K482" s="20">
        <f t="shared" si="78"/>
        <v>1321.0168098347822</v>
      </c>
    </row>
    <row r="483" spans="1:11" ht="12.75" customHeight="1" x14ac:dyDescent="0.2">
      <c r="A483" s="17">
        <f t="shared" si="83"/>
        <v>42.100000000000328</v>
      </c>
      <c r="B483" s="20">
        <f t="shared" si="79"/>
        <v>-42.263402521925684</v>
      </c>
      <c r="C483" s="20">
        <f t="shared" si="84"/>
        <v>95.547116399973717</v>
      </c>
      <c r="D483" s="20">
        <f t="shared" si="85"/>
        <v>70.710678118654755</v>
      </c>
      <c r="E483" s="20">
        <f t="shared" si="86"/>
        <v>-64.259251881344895</v>
      </c>
      <c r="F483" s="20">
        <f t="shared" si="80"/>
        <v>-0.32174000000000008</v>
      </c>
      <c r="G483" s="20">
        <f t="shared" si="81"/>
        <v>-64.5809918813449</v>
      </c>
      <c r="H483" s="22">
        <f t="shared" si="82"/>
        <v>29769.195487953766</v>
      </c>
      <c r="I483" s="20">
        <f t="shared" si="87"/>
        <v>1256.435817953698</v>
      </c>
      <c r="K483" s="20">
        <f t="shared" si="78"/>
        <v>1256.4358179534356</v>
      </c>
    </row>
    <row r="484" spans="1:11" ht="12.75" customHeight="1" x14ac:dyDescent="0.2">
      <c r="A484" s="17">
        <f t="shared" si="83"/>
        <v>42.20000000000033</v>
      </c>
      <c r="B484" s="20">
        <f t="shared" si="79"/>
        <v>-42.405862936788672</v>
      </c>
      <c r="C484" s="20">
        <f t="shared" si="84"/>
        <v>95.763795415482235</v>
      </c>
      <c r="D484" s="20">
        <f t="shared" si="85"/>
        <v>70.710678118654755</v>
      </c>
      <c r="E484" s="20">
        <f t="shared" si="86"/>
        <v>-64.5809918813449</v>
      </c>
      <c r="F484" s="20">
        <f t="shared" si="80"/>
        <v>-0.32174000000000008</v>
      </c>
      <c r="G484" s="20">
        <f t="shared" si="81"/>
        <v>-64.902731881344906</v>
      </c>
      <c r="H484" s="22">
        <f t="shared" si="82"/>
        <v>29839.906166072422</v>
      </c>
      <c r="I484" s="20">
        <f t="shared" si="87"/>
        <v>1191.5330860723532</v>
      </c>
      <c r="K484" s="20">
        <f t="shared" si="78"/>
        <v>1191.533086072086</v>
      </c>
    </row>
    <row r="485" spans="1:11" ht="12.75" customHeight="1" x14ac:dyDescent="0.2">
      <c r="A485" s="17">
        <f t="shared" si="83"/>
        <v>42.300000000000331</v>
      </c>
      <c r="B485" s="20">
        <f t="shared" si="79"/>
        <v>-42.547679261569073</v>
      </c>
      <c r="C485" s="20">
        <f t="shared" si="84"/>
        <v>95.981063786883212</v>
      </c>
      <c r="D485" s="20">
        <f t="shared" si="85"/>
        <v>70.710678118654755</v>
      </c>
      <c r="E485" s="20">
        <f t="shared" si="86"/>
        <v>-64.902731881344906</v>
      </c>
      <c r="F485" s="20">
        <f t="shared" si="80"/>
        <v>-0.32174000000000008</v>
      </c>
      <c r="G485" s="20">
        <f t="shared" si="81"/>
        <v>-65.224471881344911</v>
      </c>
      <c r="H485" s="22">
        <f t="shared" si="82"/>
        <v>29910.616844191078</v>
      </c>
      <c r="I485" s="20">
        <f t="shared" si="87"/>
        <v>1126.3086141910082</v>
      </c>
      <c r="K485" s="20">
        <f t="shared" si="78"/>
        <v>1126.3086141907406</v>
      </c>
    </row>
    <row r="486" spans="1:11" ht="12.75" customHeight="1" x14ac:dyDescent="0.2">
      <c r="A486" s="17">
        <f t="shared" si="83"/>
        <v>42.400000000000333</v>
      </c>
      <c r="B486" s="20">
        <f t="shared" si="79"/>
        <v>-42.688854128580729</v>
      </c>
      <c r="C486" s="20">
        <f t="shared" si="84"/>
        <v>96.198917520938622</v>
      </c>
      <c r="D486" s="20">
        <f t="shared" si="85"/>
        <v>70.710678118654755</v>
      </c>
      <c r="E486" s="20">
        <f t="shared" si="86"/>
        <v>-65.224471881344911</v>
      </c>
      <c r="F486" s="20">
        <f t="shared" si="80"/>
        <v>-0.32174000000000008</v>
      </c>
      <c r="G486" s="20">
        <f t="shared" si="81"/>
        <v>-65.546211881344917</v>
      </c>
      <c r="H486" s="22">
        <f t="shared" si="82"/>
        <v>29981.327522309733</v>
      </c>
      <c r="I486" s="20">
        <f t="shared" si="87"/>
        <v>1060.7624023096632</v>
      </c>
      <c r="K486" s="20">
        <f t="shared" si="78"/>
        <v>1060.7624023093922</v>
      </c>
    </row>
    <row r="487" spans="1:11" ht="12.75" customHeight="1" x14ac:dyDescent="0.2">
      <c r="A487" s="17">
        <f t="shared" si="83"/>
        <v>42.500000000000334</v>
      </c>
      <c r="B487" s="20">
        <f t="shared" si="79"/>
        <v>-42.829390177534144</v>
      </c>
      <c r="C487" s="20">
        <f t="shared" si="84"/>
        <v>96.417352649791013</v>
      </c>
      <c r="D487" s="20">
        <f t="shared" si="85"/>
        <v>70.710678118654755</v>
      </c>
      <c r="E487" s="20">
        <f t="shared" si="86"/>
        <v>-65.546211881344917</v>
      </c>
      <c r="F487" s="20">
        <f t="shared" si="80"/>
        <v>-0.32174000000000008</v>
      </c>
      <c r="G487" s="20">
        <f t="shared" si="81"/>
        <v>-65.867951881344922</v>
      </c>
      <c r="H487" s="22">
        <f t="shared" si="82"/>
        <v>30052.038200428389</v>
      </c>
      <c r="I487" s="20">
        <f t="shared" si="87"/>
        <v>994.89445042831835</v>
      </c>
      <c r="K487" s="20">
        <f t="shared" si="78"/>
        <v>994.89445042804437</v>
      </c>
    </row>
    <row r="488" spans="1:11" ht="12.75" customHeight="1" x14ac:dyDescent="0.2">
      <c r="A488" s="17">
        <f t="shared" si="83"/>
        <v>42.600000000000335</v>
      </c>
      <c r="B488" s="20">
        <f t="shared" si="79"/>
        <v>-42.969290055051566</v>
      </c>
      <c r="C488" s="20">
        <f t="shared" si="84"/>
        <v>96.636365230916937</v>
      </c>
      <c r="D488" s="20">
        <f t="shared" si="85"/>
        <v>70.710678118654755</v>
      </c>
      <c r="E488" s="20">
        <f t="shared" si="86"/>
        <v>-65.867951881344922</v>
      </c>
      <c r="F488" s="20">
        <f t="shared" si="80"/>
        <v>-0.32174000000000008</v>
      </c>
      <c r="G488" s="20">
        <f t="shared" si="81"/>
        <v>-66.189691881344928</v>
      </c>
      <c r="H488" s="22">
        <f t="shared" si="82"/>
        <v>30122.748878547045</v>
      </c>
      <c r="I488" s="20">
        <f t="shared" si="87"/>
        <v>928.70475854697338</v>
      </c>
      <c r="K488" s="20">
        <f t="shared" si="78"/>
        <v>928.70475854669712</v>
      </c>
    </row>
    <row r="489" spans="1:11" ht="12.75" customHeight="1" x14ac:dyDescent="0.2">
      <c r="A489" s="17">
        <f t="shared" si="83"/>
        <v>42.700000000000337</v>
      </c>
      <c r="B489" s="20">
        <f t="shared" si="79"/>
        <v>-43.10855641419154</v>
      </c>
      <c r="C489" s="20">
        <f t="shared" si="84"/>
        <v>96.855951347077166</v>
      </c>
      <c r="D489" s="20">
        <f t="shared" si="85"/>
        <v>70.710678118654755</v>
      </c>
      <c r="E489" s="20">
        <f t="shared" si="86"/>
        <v>-66.189691881344928</v>
      </c>
      <c r="F489" s="20">
        <f t="shared" si="80"/>
        <v>-0.32174000000000008</v>
      </c>
      <c r="G489" s="20">
        <f t="shared" si="81"/>
        <v>-66.511431881344933</v>
      </c>
      <c r="H489" s="22">
        <f t="shared" si="82"/>
        <v>30193.459556665701</v>
      </c>
      <c r="I489" s="20">
        <f t="shared" si="87"/>
        <v>862.19332666562843</v>
      </c>
      <c r="K489" s="20">
        <f t="shared" si="78"/>
        <v>862.19332666535047</v>
      </c>
    </row>
    <row r="490" spans="1:11" ht="12.75" customHeight="1" x14ac:dyDescent="0.2">
      <c r="A490" s="17">
        <f t="shared" si="83"/>
        <v>42.800000000000338</v>
      </c>
      <c r="B490" s="20">
        <f t="shared" si="79"/>
        <v>-43.247191913982533</v>
      </c>
      <c r="C490" s="20">
        <f t="shared" si="84"/>
        <v>97.07610710626372</v>
      </c>
      <c r="D490" s="20">
        <f t="shared" si="85"/>
        <v>70.710678118654755</v>
      </c>
      <c r="E490" s="20">
        <f t="shared" si="86"/>
        <v>-66.511431881344933</v>
      </c>
      <c r="F490" s="20">
        <f t="shared" si="80"/>
        <v>-0.32174000000000008</v>
      </c>
      <c r="G490" s="20">
        <f t="shared" si="81"/>
        <v>-66.833171881344938</v>
      </c>
      <c r="H490" s="22">
        <f t="shared" si="82"/>
        <v>30264.170234784357</v>
      </c>
      <c r="I490" s="20">
        <f t="shared" si="87"/>
        <v>795.36015478428351</v>
      </c>
      <c r="K490" s="20">
        <f t="shared" si="78"/>
        <v>795.36015478400441</v>
      </c>
    </row>
    <row r="491" spans="1:11" ht="12.75" customHeight="1" x14ac:dyDescent="0.2">
      <c r="A491" s="17">
        <f t="shared" si="83"/>
        <v>42.90000000000034</v>
      </c>
      <c r="B491" s="20">
        <f t="shared" si="79"/>
        <v>-43.385199218965909</v>
      </c>
      <c r="C491" s="20">
        <f t="shared" si="84"/>
        <v>97.296828641643799</v>
      </c>
      <c r="D491" s="20">
        <f t="shared" si="85"/>
        <v>70.710678118654755</v>
      </c>
      <c r="E491" s="20">
        <f t="shared" si="86"/>
        <v>-66.833171881344938</v>
      </c>
      <c r="F491" s="20">
        <f t="shared" si="80"/>
        <v>-0.32174000000000008</v>
      </c>
      <c r="G491" s="20">
        <f t="shared" si="81"/>
        <v>-67.154911881344944</v>
      </c>
      <c r="H491" s="22">
        <f t="shared" si="82"/>
        <v>30334.880912903012</v>
      </c>
      <c r="I491" s="20">
        <f t="shared" si="87"/>
        <v>728.20524290293861</v>
      </c>
      <c r="K491" s="20">
        <f t="shared" si="78"/>
        <v>728.2052429026553</v>
      </c>
    </row>
    <row r="492" spans="1:11" ht="12.75" customHeight="1" x14ac:dyDescent="0.2">
      <c r="A492" s="17">
        <f t="shared" si="83"/>
        <v>43.000000000000341</v>
      </c>
      <c r="B492" s="20">
        <f t="shared" si="79"/>
        <v>-43.522580998747763</v>
      </c>
      <c r="C492" s="20">
        <f t="shared" si="84"/>
        <v>97.518112111500614</v>
      </c>
      <c r="D492" s="20">
        <f t="shared" si="85"/>
        <v>70.710678118654755</v>
      </c>
      <c r="E492" s="20">
        <f t="shared" si="86"/>
        <v>-67.154911881344944</v>
      </c>
      <c r="F492" s="20">
        <f t="shared" si="80"/>
        <v>-0.32174000000000008</v>
      </c>
      <c r="G492" s="20">
        <f t="shared" si="81"/>
        <v>-67.476651881344949</v>
      </c>
      <c r="H492" s="22">
        <f t="shared" si="82"/>
        <v>30405.591591021668</v>
      </c>
      <c r="I492" s="20">
        <f t="shared" si="87"/>
        <v>660.72859102159362</v>
      </c>
      <c r="K492" s="20">
        <f t="shared" si="78"/>
        <v>660.72859102131042</v>
      </c>
    </row>
    <row r="493" spans="1:11" ht="12.75" customHeight="1" x14ac:dyDescent="0.2">
      <c r="A493" s="17">
        <f t="shared" si="83"/>
        <v>43.100000000000342</v>
      </c>
      <c r="B493" s="20">
        <f t="shared" si="79"/>
        <v>-43.659339927559877</v>
      </c>
      <c r="C493" s="20">
        <f t="shared" si="84"/>
        <v>97.739953699171622</v>
      </c>
      <c r="D493" s="20">
        <f t="shared" si="85"/>
        <v>70.710678118654755</v>
      </c>
      <c r="E493" s="20">
        <f t="shared" si="86"/>
        <v>-67.476651881344949</v>
      </c>
      <c r="F493" s="20">
        <f t="shared" si="80"/>
        <v>-0.32174000000000008</v>
      </c>
      <c r="G493" s="20">
        <f t="shared" si="81"/>
        <v>-67.798391881344955</v>
      </c>
      <c r="H493" s="22">
        <f t="shared" si="82"/>
        <v>30476.302269140324</v>
      </c>
      <c r="I493" s="20">
        <f t="shared" si="87"/>
        <v>592.93019914024865</v>
      </c>
      <c r="K493" s="20">
        <f t="shared" si="78"/>
        <v>592.9301991399625</v>
      </c>
    </row>
    <row r="494" spans="1:11" ht="12.75" customHeight="1" x14ac:dyDescent="0.2">
      <c r="A494" s="17">
        <f t="shared" si="83"/>
        <v>43.200000000000344</v>
      </c>
      <c r="B494" s="20">
        <f t="shared" si="79"/>
        <v>-43.795478683829437</v>
      </c>
      <c r="C494" s="20">
        <f t="shared" si="84"/>
        <v>97.962349612983559</v>
      </c>
      <c r="D494" s="20">
        <f t="shared" si="85"/>
        <v>70.710678118654755</v>
      </c>
      <c r="E494" s="20">
        <f t="shared" si="86"/>
        <v>-67.798391881344955</v>
      </c>
      <c r="F494" s="20">
        <f t="shared" si="80"/>
        <v>-0.32174000000000008</v>
      </c>
      <c r="G494" s="20">
        <f t="shared" si="81"/>
        <v>-68.12013188134496</v>
      </c>
      <c r="H494" s="22">
        <f t="shared" si="82"/>
        <v>30547.01294725898</v>
      </c>
      <c r="I494" s="20">
        <f t="shared" si="87"/>
        <v>524.8100672589037</v>
      </c>
      <c r="K494" s="20">
        <f t="shared" si="78"/>
        <v>524.81006725861516</v>
      </c>
    </row>
    <row r="495" spans="1:11" ht="12.75" customHeight="1" x14ac:dyDescent="0.2">
      <c r="A495" s="17">
        <f t="shared" si="83"/>
        <v>43.300000000000345</v>
      </c>
      <c r="B495" s="20">
        <f t="shared" si="79"/>
        <v>-43.930999949757563</v>
      </c>
      <c r="C495" s="20">
        <f t="shared" si="84"/>
        <v>98.185296086185076</v>
      </c>
      <c r="D495" s="20">
        <f t="shared" si="85"/>
        <v>70.710678118654755</v>
      </c>
      <c r="E495" s="20">
        <f t="shared" si="86"/>
        <v>-68.12013188134496</v>
      </c>
      <c r="F495" s="20">
        <f t="shared" si="80"/>
        <v>-0.32174000000000008</v>
      </c>
      <c r="G495" s="20">
        <f t="shared" si="81"/>
        <v>-68.441871881344966</v>
      </c>
      <c r="H495" s="22">
        <f t="shared" si="82"/>
        <v>30617.723625377635</v>
      </c>
      <c r="I495" s="20">
        <f t="shared" si="87"/>
        <v>456.36819537755872</v>
      </c>
      <c r="K495" s="20">
        <f t="shared" si="78"/>
        <v>456.36819537726842</v>
      </c>
    </row>
    <row r="496" spans="1:11" ht="12.75" customHeight="1" x14ac:dyDescent="0.2">
      <c r="A496" s="17">
        <f t="shared" si="83"/>
        <v>43.400000000000347</v>
      </c>
      <c r="B496" s="20">
        <f t="shared" si="79"/>
        <v>-44.065906410906486</v>
      </c>
      <c r="C496" s="20">
        <f t="shared" si="84"/>
        <v>98.408789376876484</v>
      </c>
      <c r="D496" s="20">
        <f t="shared" si="85"/>
        <v>70.710678118654755</v>
      </c>
      <c r="E496" s="20">
        <f t="shared" si="86"/>
        <v>-68.441871881344966</v>
      </c>
      <c r="F496" s="20">
        <f t="shared" si="80"/>
        <v>-0.32174000000000008</v>
      </c>
      <c r="G496" s="20">
        <f t="shared" si="81"/>
        <v>-68.763611881344971</v>
      </c>
      <c r="H496" s="22">
        <f t="shared" si="82"/>
        <v>30688.434303496291</v>
      </c>
      <c r="I496" s="20">
        <f t="shared" si="87"/>
        <v>387.60458349621376</v>
      </c>
      <c r="K496" s="20">
        <f t="shared" si="78"/>
        <v>387.60458349591863</v>
      </c>
    </row>
    <row r="497" spans="1:11" ht="12.75" customHeight="1" x14ac:dyDescent="0.2">
      <c r="A497" s="17">
        <f t="shared" si="83"/>
        <v>43.500000000000348</v>
      </c>
      <c r="B497" s="20">
        <f t="shared" si="79"/>
        <v>-44.200200755795244</v>
      </c>
      <c r="C497" s="20">
        <f t="shared" si="84"/>
        <v>98.632825767937149</v>
      </c>
      <c r="D497" s="20">
        <f t="shared" si="85"/>
        <v>70.710678118654755</v>
      </c>
      <c r="E497" s="20">
        <f t="shared" si="86"/>
        <v>-68.763611881344971</v>
      </c>
      <c r="F497" s="20">
        <f t="shared" si="80"/>
        <v>-0.32174000000000008</v>
      </c>
      <c r="G497" s="20">
        <f t="shared" si="81"/>
        <v>-69.085351881344977</v>
      </c>
      <c r="H497" s="22">
        <f t="shared" si="82"/>
        <v>30759.144981614947</v>
      </c>
      <c r="I497" s="20">
        <f t="shared" si="87"/>
        <v>318.51923161486877</v>
      </c>
      <c r="K497" s="20">
        <f t="shared" si="78"/>
        <v>318.51923161457307</v>
      </c>
    </row>
    <row r="498" spans="1:11" ht="12.75" customHeight="1" x14ac:dyDescent="0.2">
      <c r="A498" s="17">
        <f t="shared" si="83"/>
        <v>43.60000000000035</v>
      </c>
      <c r="B498" s="20">
        <f t="shared" si="79"/>
        <v>-44.333885675503936</v>
      </c>
      <c r="C498" s="20">
        <f t="shared" si="84"/>
        <v>98.857401566950244</v>
      </c>
      <c r="D498" s="20">
        <f t="shared" si="85"/>
        <v>70.710678118654755</v>
      </c>
      <c r="E498" s="20">
        <f t="shared" si="86"/>
        <v>-69.085351881344977</v>
      </c>
      <c r="F498" s="20">
        <f t="shared" si="80"/>
        <v>-0.32174000000000008</v>
      </c>
      <c r="G498" s="20">
        <f t="shared" si="81"/>
        <v>-69.407091881344982</v>
      </c>
      <c r="H498" s="22">
        <f t="shared" si="82"/>
        <v>30829.855659733603</v>
      </c>
      <c r="I498" s="20">
        <f t="shared" si="87"/>
        <v>249.1121397335238</v>
      </c>
      <c r="K498" s="20">
        <f t="shared" si="78"/>
        <v>249.11213973322447</v>
      </c>
    </row>
    <row r="499" spans="1:11" ht="12.75" customHeight="1" x14ac:dyDescent="0.2">
      <c r="A499" s="17">
        <f t="shared" si="83"/>
        <v>43.700000000000351</v>
      </c>
      <c r="B499" s="20">
        <f t="shared" si="79"/>
        <v>-44.46696386328621</v>
      </c>
      <c r="C499" s="20">
        <f t="shared" si="84"/>
        <v>99.082513106125162</v>
      </c>
      <c r="D499" s="20">
        <f t="shared" si="85"/>
        <v>70.710678118654755</v>
      </c>
      <c r="E499" s="20">
        <f t="shared" si="86"/>
        <v>-69.407091881344982</v>
      </c>
      <c r="F499" s="20">
        <f t="shared" si="80"/>
        <v>-0.32174000000000008</v>
      </c>
      <c r="G499" s="20">
        <f t="shared" si="81"/>
        <v>-69.728831881344988</v>
      </c>
      <c r="H499" s="22">
        <f t="shared" si="82"/>
        <v>30900.566337852259</v>
      </c>
      <c r="I499" s="20">
        <f t="shared" si="87"/>
        <v>179.3833078521788</v>
      </c>
      <c r="K499" s="20">
        <f t="shared" si="78"/>
        <v>179.38330785187645</v>
      </c>
    </row>
    <row r="500" spans="1:11" ht="12.75" customHeight="1" x14ac:dyDescent="0.2">
      <c r="A500" s="17">
        <f t="shared" si="83"/>
        <v>43.800000000000352</v>
      </c>
      <c r="B500" s="20">
        <f t="shared" si="79"/>
        <v>-44.599438014190142</v>
      </c>
      <c r="C500" s="20">
        <f t="shared" si="84"/>
        <v>99.308156742217676</v>
      </c>
      <c r="D500" s="20">
        <f t="shared" si="85"/>
        <v>70.710678118654755</v>
      </c>
      <c r="E500" s="20">
        <f t="shared" si="86"/>
        <v>-69.728831881344988</v>
      </c>
      <c r="F500" s="20">
        <f t="shared" si="80"/>
        <v>-0.32174000000000008</v>
      </c>
      <c r="G500" s="20">
        <f t="shared" si="81"/>
        <v>-70.050571881344993</v>
      </c>
      <c r="H500" s="22">
        <f t="shared" si="82"/>
        <v>30971.277015970914</v>
      </c>
      <c r="I500" s="20">
        <f t="shared" si="87"/>
        <v>109.33273597083381</v>
      </c>
      <c r="K500" s="20">
        <f t="shared" si="78"/>
        <v>109.33273597052903</v>
      </c>
    </row>
    <row r="501" spans="1:11" ht="12.75" customHeight="1" x14ac:dyDescent="0.2">
      <c r="A501" s="17">
        <f t="shared" si="83"/>
        <v>43.900000000000354</v>
      </c>
      <c r="B501" s="20">
        <f t="shared" si="79"/>
        <v>-44.731310824687114</v>
      </c>
      <c r="C501" s="20">
        <f t="shared" si="84"/>
        <v>99.534328856447729</v>
      </c>
      <c r="D501" s="20">
        <f t="shared" si="85"/>
        <v>70.710678118654755</v>
      </c>
      <c r="E501" s="20">
        <f t="shared" si="86"/>
        <v>-70.050571881344993</v>
      </c>
      <c r="F501" s="20">
        <f t="shared" si="80"/>
        <v>-0.32174000000000008</v>
      </c>
      <c r="G501" s="20">
        <f t="shared" si="81"/>
        <v>-70.372311881344999</v>
      </c>
      <c r="H501" s="22">
        <f t="shared" si="82"/>
        <v>31041.98769408957</v>
      </c>
      <c r="I501" s="20">
        <f t="shared" si="87"/>
        <v>38.960424089488811</v>
      </c>
      <c r="K501" s="20">
        <f t="shared" si="78"/>
        <v>38.960424089185835</v>
      </c>
    </row>
    <row r="502" spans="1:11" ht="12.75" customHeight="1" x14ac:dyDescent="0.2">
      <c r="A502" s="17">
        <f t="shared" si="83"/>
        <v>44.000000000000355</v>
      </c>
      <c r="B502" s="20">
        <f t="shared" si="79"/>
        <v>-44.862584992308868</v>
      </c>
      <c r="C502" s="20">
        <f t="shared" si="84"/>
        <v>99.761025854415166</v>
      </c>
      <c r="D502" s="20">
        <f t="shared" si="85"/>
        <v>70.710678118654755</v>
      </c>
      <c r="E502" s="20">
        <f t="shared" si="86"/>
        <v>-70.372311881344999</v>
      </c>
      <c r="F502" s="20">
        <f t="shared" si="80"/>
        <v>-0.32174000000000008</v>
      </c>
      <c r="G502" s="20">
        <f t="shared" si="81"/>
        <v>-70.694051881345004</v>
      </c>
      <c r="H502" s="22">
        <f t="shared" si="82"/>
        <v>31080.957281117655</v>
      </c>
      <c r="I502" s="20">
        <f>IF(I501=0,0,IF((I501+G502)&lt;0,0,I501+G502))</f>
        <v>0</v>
      </c>
      <c r="K502" s="20">
        <f t="shared" si="78"/>
        <v>-31.733627792164043</v>
      </c>
    </row>
  </sheetData>
  <mergeCells count="4">
    <mergeCell ref="B9:E9"/>
    <mergeCell ref="H9:I9"/>
    <mergeCell ref="B60:E60"/>
    <mergeCell ref="H60:I6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Z502"/>
  <sheetViews>
    <sheetView workbookViewId="0">
      <pane ySplit="24" topLeftCell="A25" activePane="bottomLeft" state="frozen"/>
      <selection pane="bottomLeft"/>
    </sheetView>
  </sheetViews>
  <sheetFormatPr defaultColWidth="7.7109375" defaultRowHeight="12.75" customHeight="1" x14ac:dyDescent="0.25"/>
  <cols>
    <col min="1" max="2" width="6.7109375" style="2" customWidth="1"/>
    <col min="3" max="11" width="7.7109375" style="2" customWidth="1"/>
    <col min="12" max="12" width="9.7109375" style="2" customWidth="1"/>
    <col min="13" max="13" width="8.7109375" customWidth="1"/>
    <col min="14" max="14" width="1.7109375" style="2" customWidth="1"/>
    <col min="15" max="15" width="8.7109375" style="2" customWidth="1"/>
    <col min="16" max="16" width="1.7109375" style="2" customWidth="1"/>
    <col min="17" max="17" width="15.7109375" style="2" customWidth="1"/>
    <col min="18" max="27" width="8.7109375" style="2" customWidth="1"/>
    <col min="28" max="16384" width="7.7109375" style="2"/>
  </cols>
  <sheetData>
    <row r="1" spans="1:15" ht="12.75" customHeight="1" x14ac:dyDescent="0.2">
      <c r="A1" s="1" t="s">
        <v>45</v>
      </c>
      <c r="B1" s="1" t="s">
        <v>1</v>
      </c>
      <c r="E1" s="3" t="s">
        <v>46</v>
      </c>
      <c r="F1" s="4"/>
      <c r="G1" s="4"/>
      <c r="H1" s="4"/>
      <c r="I1" s="4"/>
      <c r="J1" s="5"/>
      <c r="M1" s="2"/>
    </row>
    <row r="2" spans="1:15" ht="12.75" customHeight="1" x14ac:dyDescent="0.2">
      <c r="A2" s="2" t="s">
        <v>3</v>
      </c>
      <c r="M2" s="2"/>
    </row>
    <row r="3" spans="1:15" ht="12.75" customHeight="1" x14ac:dyDescent="0.2">
      <c r="K3" s="2" t="s">
        <v>4</v>
      </c>
      <c r="L3" s="6">
        <v>1</v>
      </c>
      <c r="M3" s="6">
        <v>10</v>
      </c>
    </row>
    <row r="4" spans="1:15" ht="12.75" customHeight="1" x14ac:dyDescent="0.2">
      <c r="B4" s="2" t="s">
        <v>5</v>
      </c>
      <c r="C4" s="36">
        <v>1000</v>
      </c>
      <c r="D4" s="2" t="s">
        <v>6</v>
      </c>
      <c r="E4" s="7">
        <f>C4*3600/5280</f>
        <v>681.81818181818187</v>
      </c>
      <c r="F4" s="2" t="s">
        <v>7</v>
      </c>
      <c r="K4" s="2" t="s">
        <v>8</v>
      </c>
      <c r="L4" s="6">
        <f>1/L3</f>
        <v>1</v>
      </c>
      <c r="M4" s="6">
        <f>1/M3</f>
        <v>0.1</v>
      </c>
    </row>
    <row r="5" spans="1:15" ht="12.75" customHeight="1" x14ac:dyDescent="0.2">
      <c r="B5" s="2" t="s">
        <v>9</v>
      </c>
      <c r="C5" s="6">
        <v>45</v>
      </c>
      <c r="D5" s="2" t="s">
        <v>10</v>
      </c>
      <c r="K5" s="8" t="s">
        <v>11</v>
      </c>
      <c r="L5" s="7">
        <f>COS(RADIANS(C5))*C4</f>
        <v>707.10678118654755</v>
      </c>
      <c r="M5" s="7">
        <f>L5*M4</f>
        <v>70.710678118654755</v>
      </c>
    </row>
    <row r="6" spans="1:15" ht="12.75" customHeight="1" x14ac:dyDescent="0.2">
      <c r="B6" s="2" t="s">
        <v>12</v>
      </c>
      <c r="C6" s="9">
        <v>32.173999999999999</v>
      </c>
      <c r="D6" s="2" t="s">
        <v>13</v>
      </c>
      <c r="K6" s="8" t="s">
        <v>14</v>
      </c>
      <c r="L6" s="7">
        <f>SIN(RADIANS(C5))*C4</f>
        <v>707.10678118654744</v>
      </c>
      <c r="M6" s="7">
        <f>L6*M4</f>
        <v>70.710678118654741</v>
      </c>
    </row>
    <row r="7" spans="1:15" ht="12.75" customHeight="1" x14ac:dyDescent="0.2">
      <c r="B7" s="2" t="s">
        <v>15</v>
      </c>
      <c r="C7" s="36">
        <v>1000</v>
      </c>
      <c r="D7" s="2" t="s">
        <v>16</v>
      </c>
      <c r="K7" s="2" t="s">
        <v>17</v>
      </c>
      <c r="L7" s="7">
        <f>C6</f>
        <v>32.173999999999999</v>
      </c>
      <c r="M7" s="7">
        <f>L7*(M4^2)</f>
        <v>0.32174000000000008</v>
      </c>
      <c r="O7" s="10" t="s">
        <v>18</v>
      </c>
    </row>
    <row r="9" spans="1:15" ht="12.75" customHeight="1" x14ac:dyDescent="0.2">
      <c r="B9" s="15" t="s">
        <v>47</v>
      </c>
      <c r="C9" s="11" t="s">
        <v>5</v>
      </c>
      <c r="D9" s="12"/>
      <c r="E9" s="13"/>
      <c r="F9" s="11" t="s">
        <v>47</v>
      </c>
      <c r="G9" s="12"/>
      <c r="H9" s="13"/>
      <c r="I9" s="37" t="s">
        <v>5</v>
      </c>
      <c r="J9" s="11" t="s">
        <v>48</v>
      </c>
      <c r="K9" s="13"/>
      <c r="L9" s="11" t="s">
        <v>20</v>
      </c>
      <c r="M9" s="13"/>
      <c r="O9" s="14" t="s">
        <v>21</v>
      </c>
    </row>
    <row r="10" spans="1:15" ht="12.75" customHeight="1" x14ac:dyDescent="0.2">
      <c r="A10" s="2" t="s">
        <v>22</v>
      </c>
      <c r="B10" s="16" t="s">
        <v>9</v>
      </c>
      <c r="C10" s="16" t="s">
        <v>23</v>
      </c>
      <c r="D10" s="16" t="s">
        <v>49</v>
      </c>
      <c r="E10" s="16" t="s">
        <v>23</v>
      </c>
      <c r="F10" s="16" t="s">
        <v>49</v>
      </c>
      <c r="G10" s="16" t="s">
        <v>50</v>
      </c>
      <c r="H10" s="16" t="s">
        <v>9</v>
      </c>
      <c r="I10" s="16" t="s">
        <v>23</v>
      </c>
      <c r="J10" s="16" t="s">
        <v>24</v>
      </c>
      <c r="K10" s="16" t="s">
        <v>25</v>
      </c>
      <c r="L10" s="16" t="s">
        <v>28</v>
      </c>
      <c r="M10" s="16" t="s">
        <v>29</v>
      </c>
      <c r="O10" s="16" t="s">
        <v>29</v>
      </c>
    </row>
    <row r="11" spans="1:15" ht="12.75" customHeight="1" x14ac:dyDescent="0.2">
      <c r="A11" s="17">
        <v>0</v>
      </c>
      <c r="B11" s="16"/>
      <c r="C11" s="16"/>
      <c r="D11" s="16"/>
      <c r="E11" s="16"/>
      <c r="F11" s="16"/>
      <c r="G11" s="16"/>
      <c r="H11" s="16"/>
      <c r="I11" s="16"/>
      <c r="J11" s="38">
        <f>C11*SIN(RADIANS(H11))</f>
        <v>0</v>
      </c>
      <c r="K11" s="38">
        <f>D11*SIN(RADIANS(J11))</f>
        <v>0</v>
      </c>
      <c r="L11" s="7">
        <v>0</v>
      </c>
      <c r="M11" s="18">
        <v>0</v>
      </c>
    </row>
    <row r="12" spans="1:15" ht="12.75" customHeight="1" x14ac:dyDescent="0.2">
      <c r="A12" s="17">
        <v>1</v>
      </c>
      <c r="B12" s="7">
        <f>C5</f>
        <v>45</v>
      </c>
      <c r="C12" s="39">
        <f>$C$4</f>
        <v>1000</v>
      </c>
      <c r="D12" s="7">
        <f>-0.5*$C$6*SIN(RADIANS(B12))</f>
        <v>-11.375226788947989</v>
      </c>
      <c r="E12" s="7">
        <f>C12+D12</f>
        <v>988.624773211052</v>
      </c>
      <c r="F12" s="7">
        <f>-0.5*$C$6*COS(RADIANS(B12))</f>
        <v>-11.375226788947991</v>
      </c>
      <c r="G12" s="7">
        <f>DEGREES(ATAN(F12/E12))</f>
        <v>-0.65922253213522775</v>
      </c>
      <c r="H12" s="7">
        <f>B12+G12</f>
        <v>44.340777467864775</v>
      </c>
      <c r="I12" s="7">
        <f>SQRT(E12^2+F12^2)</f>
        <v>988.69021335861521</v>
      </c>
      <c r="J12" s="40">
        <f>I12*COS(RADIANS(H12))</f>
        <v>707.10678118654755</v>
      </c>
      <c r="K12" s="41">
        <f>I12*SIN(RADIANS(H12))</f>
        <v>691.01978118654756</v>
      </c>
      <c r="L12" s="20">
        <f>J12</f>
        <v>707.10678118654755</v>
      </c>
      <c r="M12" s="20">
        <f>K12</f>
        <v>691.01978118654756</v>
      </c>
      <c r="O12" s="20">
        <f t="shared" ref="O12:O55" si="0">($L$6*A12)-0.5*$C$6*(A12^2)</f>
        <v>691.01978118654745</v>
      </c>
    </row>
    <row r="13" spans="1:15" ht="12.75" customHeight="1" x14ac:dyDescent="0.2">
      <c r="A13" s="17">
        <f>A12+1</f>
        <v>2</v>
      </c>
      <c r="B13" s="20">
        <f>H12</f>
        <v>44.340777467864775</v>
      </c>
      <c r="C13" s="20">
        <f>I12</f>
        <v>988.69021335861521</v>
      </c>
      <c r="D13" s="20">
        <f>-$C$6*SIN(RADIANS(B13))</f>
        <v>-22.487195826860813</v>
      </c>
      <c r="E13" s="20">
        <f>C13+D13</f>
        <v>966.20301753175443</v>
      </c>
      <c r="F13" s="20">
        <f>-$C$6*COS(RADIANS(B13))</f>
        <v>-23.010699681765729</v>
      </c>
      <c r="G13" s="20">
        <f>DEGREES(ATAN(F13/E13))</f>
        <v>-1.3642751838189942</v>
      </c>
      <c r="H13" s="20">
        <f>B13+G13</f>
        <v>42.976502284045779</v>
      </c>
      <c r="I13" s="20">
        <f>SQRT(E13^2+F13^2)</f>
        <v>966.4769854410979</v>
      </c>
      <c r="J13" s="38">
        <f>I13*COS(RADIANS(H13))</f>
        <v>707.10678118654755</v>
      </c>
      <c r="K13" s="38">
        <f>I13*SIN(RADIANS(H13))</f>
        <v>658.84578118654758</v>
      </c>
      <c r="L13" s="22">
        <f t="shared" ref="L13:L55" si="1">IF(M12=0,0,IF(M12+K13&gt;0,L12+J13,L12+J13*M12/-K13))</f>
        <v>1414.2135623730951</v>
      </c>
      <c r="M13" s="20">
        <f t="shared" ref="M13:M55" si="2">IF(M12=0,0,IF((M12+K13)&lt;0,0,M12+K13))</f>
        <v>1349.8655623730951</v>
      </c>
      <c r="O13" s="20">
        <f t="shared" si="0"/>
        <v>1349.8655623730949</v>
      </c>
    </row>
    <row r="14" spans="1:15" ht="12.75" customHeight="1" x14ac:dyDescent="0.2">
      <c r="A14" s="17">
        <f t="shared" ref="A14:A55" si="3">A13+1</f>
        <v>3</v>
      </c>
      <c r="B14" s="20">
        <f>H13</f>
        <v>42.976502284045779</v>
      </c>
      <c r="C14" s="20">
        <f t="shared" ref="C14:C55" si="4">I13</f>
        <v>966.4769854410979</v>
      </c>
      <c r="D14" s="20">
        <f t="shared" ref="D14:D55" si="5">-$C$6*SIN(RADIANS(B14))</f>
        <v>-21.932963208866685</v>
      </c>
      <c r="E14" s="20">
        <f t="shared" ref="E14:E55" si="6">C14+D14</f>
        <v>944.54402223223121</v>
      </c>
      <c r="F14" s="20">
        <f t="shared" ref="F14:F55" si="7">-$C$6*COS(RADIANS(B14))</f>
        <v>-23.539570957825472</v>
      </c>
      <c r="G14" s="20">
        <f t="shared" ref="G14:G55" si="8">DEGREES(ATAN(F14/E14))</f>
        <v>-1.4276083653000851</v>
      </c>
      <c r="H14" s="20">
        <f t="shared" ref="H14:H55" si="9">B14+G14</f>
        <v>41.548893918745691</v>
      </c>
      <c r="I14" s="20">
        <f t="shared" ref="I14:I55" si="10">SQRT(E14^2+F14^2)</f>
        <v>944.83729886976846</v>
      </c>
      <c r="J14" s="38">
        <f t="shared" ref="J14:J55" si="11">I14*COS(RADIANS(H14))</f>
        <v>707.10678118654766</v>
      </c>
      <c r="K14" s="38">
        <f t="shared" ref="K14:K55" si="12">I14*SIN(RADIANS(H14))</f>
        <v>626.67178118654749</v>
      </c>
      <c r="L14" s="22">
        <f t="shared" si="1"/>
        <v>2121.3203435596429</v>
      </c>
      <c r="M14" s="20">
        <f t="shared" si="2"/>
        <v>1976.5373435596425</v>
      </c>
      <c r="O14" s="20">
        <f t="shared" si="0"/>
        <v>1976.5373435596425</v>
      </c>
    </row>
    <row r="15" spans="1:15" ht="12.75" customHeight="1" x14ac:dyDescent="0.2">
      <c r="A15" s="17">
        <f t="shared" si="3"/>
        <v>4</v>
      </c>
      <c r="B15" s="20">
        <f t="shared" ref="B15:B55" si="13">H14</f>
        <v>41.548893918745691</v>
      </c>
      <c r="C15" s="20">
        <f t="shared" si="4"/>
        <v>944.83729886976846</v>
      </c>
      <c r="D15" s="20">
        <f t="shared" si="5"/>
        <v>-21.339692994777803</v>
      </c>
      <c r="E15" s="20">
        <f t="shared" si="6"/>
        <v>923.49760587499065</v>
      </c>
      <c r="F15" s="20">
        <f t="shared" si="7"/>
        <v>-24.078699692646012</v>
      </c>
      <c r="G15" s="20">
        <f t="shared" si="8"/>
        <v>-1.4935559751094605</v>
      </c>
      <c r="H15" s="20">
        <f t="shared" si="9"/>
        <v>40.055337943636232</v>
      </c>
      <c r="I15" s="20">
        <f t="shared" si="10"/>
        <v>923.81145903031972</v>
      </c>
      <c r="J15" s="38">
        <f t="shared" si="11"/>
        <v>707.10678118654744</v>
      </c>
      <c r="K15" s="38">
        <f t="shared" si="12"/>
        <v>594.49778118654763</v>
      </c>
      <c r="L15" s="22">
        <f t="shared" si="1"/>
        <v>2828.4271247461902</v>
      </c>
      <c r="M15" s="20">
        <f t="shared" si="2"/>
        <v>2571.0351247461904</v>
      </c>
      <c r="O15" s="20">
        <f t="shared" si="0"/>
        <v>2571.0351247461899</v>
      </c>
    </row>
    <row r="16" spans="1:15" ht="12.75" customHeight="1" x14ac:dyDescent="0.2">
      <c r="A16" s="17">
        <f t="shared" si="3"/>
        <v>5</v>
      </c>
      <c r="B16" s="20">
        <f t="shared" si="13"/>
        <v>40.055337943636232</v>
      </c>
      <c r="C16" s="20">
        <f t="shared" si="4"/>
        <v>923.81145903031972</v>
      </c>
      <c r="D16" s="20">
        <f t="shared" si="5"/>
        <v>-20.704843423324775</v>
      </c>
      <c r="E16" s="20">
        <f t="shared" si="6"/>
        <v>903.10661560699498</v>
      </c>
      <c r="F16" s="20">
        <f t="shared" si="7"/>
        <v>-24.626728057450197</v>
      </c>
      <c r="G16" s="20">
        <f t="shared" si="8"/>
        <v>-1.5620060510685128</v>
      </c>
      <c r="H16" s="20">
        <f t="shared" si="9"/>
        <v>38.493331892567717</v>
      </c>
      <c r="I16" s="20">
        <f t="shared" si="10"/>
        <v>903.44232515857709</v>
      </c>
      <c r="J16" s="38">
        <f t="shared" si="11"/>
        <v>707.10678118654755</v>
      </c>
      <c r="K16" s="38">
        <f t="shared" si="12"/>
        <v>562.32378118654754</v>
      </c>
      <c r="L16" s="22">
        <f t="shared" si="1"/>
        <v>3535.533905932738</v>
      </c>
      <c r="M16" s="20">
        <f t="shared" si="2"/>
        <v>3133.3589059327378</v>
      </c>
      <c r="O16" s="20">
        <f t="shared" si="0"/>
        <v>3133.3589059327369</v>
      </c>
    </row>
    <row r="17" spans="1:26" ht="12.75" customHeight="1" x14ac:dyDescent="0.2">
      <c r="A17" s="17">
        <f t="shared" si="3"/>
        <v>6</v>
      </c>
      <c r="B17" s="20">
        <f t="shared" si="13"/>
        <v>38.493331892567717</v>
      </c>
      <c r="C17" s="20">
        <f t="shared" si="4"/>
        <v>903.44232515857709</v>
      </c>
      <c r="D17" s="20">
        <f t="shared" si="5"/>
        <v>-20.025855366827471</v>
      </c>
      <c r="E17" s="20">
        <f t="shared" si="6"/>
        <v>883.41646979174959</v>
      </c>
      <c r="F17" s="20">
        <f t="shared" si="7"/>
        <v>-25.181965626751765</v>
      </c>
      <c r="G17" s="20">
        <f t="shared" si="8"/>
        <v>-1.6327856721472693</v>
      </c>
      <c r="H17" s="20">
        <f t="shared" si="9"/>
        <v>36.860546220420446</v>
      </c>
      <c r="I17" s="20">
        <f t="shared" si="10"/>
        <v>883.77530543240698</v>
      </c>
      <c r="J17" s="38">
        <f t="shared" si="11"/>
        <v>707.10678118654766</v>
      </c>
      <c r="K17" s="38">
        <f t="shared" si="12"/>
        <v>530.14978118654744</v>
      </c>
      <c r="L17" s="22">
        <f t="shared" si="1"/>
        <v>4242.6406871192858</v>
      </c>
      <c r="M17" s="20">
        <f t="shared" si="2"/>
        <v>3663.5086871192852</v>
      </c>
      <c r="O17" s="20">
        <f t="shared" si="0"/>
        <v>3663.5086871192848</v>
      </c>
    </row>
    <row r="18" spans="1:26" ht="12.75" customHeight="1" x14ac:dyDescent="0.2">
      <c r="A18" s="17">
        <f t="shared" si="3"/>
        <v>7</v>
      </c>
      <c r="B18" s="20">
        <f t="shared" si="13"/>
        <v>36.860546220420446</v>
      </c>
      <c r="C18" s="20">
        <f t="shared" si="4"/>
        <v>883.77530543240698</v>
      </c>
      <c r="D18" s="20">
        <f t="shared" si="5"/>
        <v>-19.300198766642882</v>
      </c>
      <c r="E18" s="20">
        <f t="shared" si="6"/>
        <v>864.47510666576409</v>
      </c>
      <c r="F18" s="20">
        <f t="shared" si="7"/>
        <v>-25.742350389350165</v>
      </c>
      <c r="G18" s="20">
        <f t="shared" si="8"/>
        <v>-1.7056503977549831</v>
      </c>
      <c r="H18" s="20">
        <f t="shared" si="9"/>
        <v>35.154895822665466</v>
      </c>
      <c r="I18" s="20">
        <f t="shared" si="10"/>
        <v>864.85829975109357</v>
      </c>
      <c r="J18" s="38">
        <f t="shared" si="11"/>
        <v>707.10678118654766</v>
      </c>
      <c r="K18" s="38">
        <f t="shared" si="12"/>
        <v>497.97578118654758</v>
      </c>
      <c r="L18" s="22">
        <f t="shared" si="1"/>
        <v>4949.7474683058335</v>
      </c>
      <c r="M18" s="20">
        <f t="shared" si="2"/>
        <v>4161.4844683058327</v>
      </c>
      <c r="O18" s="20">
        <f t="shared" si="0"/>
        <v>4161.4844683058318</v>
      </c>
    </row>
    <row r="19" spans="1:26" ht="12.75" customHeight="1" x14ac:dyDescent="0.2">
      <c r="A19" s="17">
        <f t="shared" si="3"/>
        <v>8</v>
      </c>
      <c r="B19" s="20">
        <f t="shared" si="13"/>
        <v>35.154895822665466</v>
      </c>
      <c r="C19" s="20">
        <f t="shared" si="4"/>
        <v>864.85829975109357</v>
      </c>
      <c r="D19" s="20">
        <f t="shared" si="5"/>
        <v>-18.525431031311236</v>
      </c>
      <c r="E19" s="20">
        <f t="shared" si="6"/>
        <v>846.33286871978237</v>
      </c>
      <c r="F19" s="20">
        <f t="shared" si="7"/>
        <v>-26.305411631528042</v>
      </c>
      <c r="G19" s="20">
        <f t="shared" si="8"/>
        <v>-1.7802735218232915</v>
      </c>
      <c r="H19" s="20">
        <f t="shared" si="9"/>
        <v>33.374622300842177</v>
      </c>
      <c r="I19" s="20">
        <f t="shared" si="10"/>
        <v>846.74157767087388</v>
      </c>
      <c r="J19" s="38">
        <f t="shared" si="11"/>
        <v>707.10678118654766</v>
      </c>
      <c r="K19" s="38">
        <f t="shared" si="12"/>
        <v>465.8017811865476</v>
      </c>
      <c r="L19" s="22">
        <f t="shared" si="1"/>
        <v>5656.8542494923813</v>
      </c>
      <c r="M19" s="20">
        <f t="shared" si="2"/>
        <v>4627.2862494923802</v>
      </c>
      <c r="O19" s="20">
        <f t="shared" si="0"/>
        <v>4627.2862494923793</v>
      </c>
    </row>
    <row r="20" spans="1:26" ht="12.75" customHeight="1" x14ac:dyDescent="0.2">
      <c r="A20" s="17">
        <f t="shared" si="3"/>
        <v>9</v>
      </c>
      <c r="B20" s="20">
        <f t="shared" si="13"/>
        <v>33.374622300842177</v>
      </c>
      <c r="C20" s="20">
        <f t="shared" si="4"/>
        <v>846.74157767087388</v>
      </c>
      <c r="D20" s="20">
        <f t="shared" si="5"/>
        <v>-17.699268469985626</v>
      </c>
      <c r="E20" s="20">
        <f t="shared" si="6"/>
        <v>829.04230920088821</v>
      </c>
      <c r="F20" s="20">
        <f t="shared" si="7"/>
        <v>-26.868237225902497</v>
      </c>
      <c r="G20" s="20">
        <f t="shared" si="8"/>
        <v>-1.8562357399439298</v>
      </c>
      <c r="H20" s="20">
        <f t="shared" si="9"/>
        <v>31.518386560898247</v>
      </c>
      <c r="I20" s="20">
        <f t="shared" si="10"/>
        <v>829.4775781278048</v>
      </c>
      <c r="J20" s="38">
        <f t="shared" si="11"/>
        <v>707.10678118654766</v>
      </c>
      <c r="K20" s="38">
        <f t="shared" si="12"/>
        <v>433.62778118654762</v>
      </c>
      <c r="L20" s="22">
        <f t="shared" si="1"/>
        <v>6363.9610306789291</v>
      </c>
      <c r="M20" s="20">
        <f t="shared" si="2"/>
        <v>5060.9140306789277</v>
      </c>
      <c r="O20" s="20">
        <f t="shared" si="0"/>
        <v>5060.9140306789268</v>
      </c>
    </row>
    <row r="21" spans="1:26" ht="12.75" customHeight="1" x14ac:dyDescent="0.2">
      <c r="A21" s="17">
        <f t="shared" si="3"/>
        <v>10</v>
      </c>
      <c r="B21" s="20">
        <f t="shared" si="13"/>
        <v>31.518386560898247</v>
      </c>
      <c r="C21" s="20">
        <f t="shared" si="4"/>
        <v>829.4775781278048</v>
      </c>
      <c r="D21" s="20">
        <f t="shared" si="5"/>
        <v>-16.819671320574681</v>
      </c>
      <c r="E21" s="20">
        <f t="shared" si="6"/>
        <v>812.65790680723012</v>
      </c>
      <c r="F21" s="20">
        <f t="shared" si="7"/>
        <v>-27.427448526391181</v>
      </c>
      <c r="G21" s="20">
        <f t="shared" si="8"/>
        <v>-1.9330160414020823</v>
      </c>
      <c r="H21" s="20">
        <f t="shared" si="9"/>
        <v>29.585370519496163</v>
      </c>
      <c r="I21" s="20">
        <f t="shared" si="10"/>
        <v>813.12061739263288</v>
      </c>
      <c r="J21" s="38">
        <f t="shared" si="11"/>
        <v>707.10678118654755</v>
      </c>
      <c r="K21" s="38">
        <f t="shared" si="12"/>
        <v>401.45378118654753</v>
      </c>
      <c r="L21" s="22">
        <f t="shared" si="1"/>
        <v>7071.0678118654769</v>
      </c>
      <c r="M21" s="20">
        <f t="shared" si="2"/>
        <v>5462.3678118654752</v>
      </c>
      <c r="O21" s="20">
        <f t="shared" si="0"/>
        <v>5462.3678118654743</v>
      </c>
    </row>
    <row r="22" spans="1:26" ht="12.75" customHeight="1" x14ac:dyDescent="0.2">
      <c r="A22" s="17">
        <f t="shared" si="3"/>
        <v>11</v>
      </c>
      <c r="B22" s="20">
        <f t="shared" si="13"/>
        <v>29.585370519496163</v>
      </c>
      <c r="C22" s="20">
        <f t="shared" si="4"/>
        <v>813.12061739263288</v>
      </c>
      <c r="D22" s="20">
        <f t="shared" si="5"/>
        <v>-15.884942134801424</v>
      </c>
      <c r="E22" s="20">
        <f t="shared" si="6"/>
        <v>797.23567525783142</v>
      </c>
      <c r="F22" s="20">
        <f t="shared" si="7"/>
        <v>-27.979186717522911</v>
      </c>
      <c r="G22" s="20">
        <f t="shared" si="8"/>
        <v>-2.0099848592210177</v>
      </c>
      <c r="H22" s="20">
        <f t="shared" si="9"/>
        <v>27.575385660275145</v>
      </c>
      <c r="I22" s="20">
        <f t="shared" si="10"/>
        <v>797.72649247294294</v>
      </c>
      <c r="J22" s="38">
        <f t="shared" si="11"/>
        <v>707.10678118654744</v>
      </c>
      <c r="K22" s="38">
        <f t="shared" si="12"/>
        <v>369.2797811865475</v>
      </c>
      <c r="L22" s="22">
        <f t="shared" si="1"/>
        <v>7778.1745930520246</v>
      </c>
      <c r="M22" s="20">
        <f t="shared" si="2"/>
        <v>5831.6475930520228</v>
      </c>
      <c r="O22" s="20">
        <f t="shared" si="0"/>
        <v>5831.6475930520219</v>
      </c>
    </row>
    <row r="23" spans="1:26" ht="12.75" customHeight="1" x14ac:dyDescent="0.2">
      <c r="A23" s="17">
        <f t="shared" si="3"/>
        <v>12</v>
      </c>
      <c r="B23" s="20">
        <f t="shared" si="13"/>
        <v>27.575385660275145</v>
      </c>
      <c r="C23" s="20">
        <f t="shared" si="4"/>
        <v>797.72649247294294</v>
      </c>
      <c r="D23" s="20">
        <f t="shared" si="5"/>
        <v>-14.893836160642442</v>
      </c>
      <c r="E23" s="20">
        <f t="shared" si="6"/>
        <v>782.83265631230051</v>
      </c>
      <c r="F23" s="20">
        <f t="shared" si="7"/>
        <v>-28.519115000643684</v>
      </c>
      <c r="G23" s="20">
        <f t="shared" si="8"/>
        <v>-2.0864007114090586</v>
      </c>
      <c r="H23" s="20">
        <f t="shared" si="9"/>
        <v>25.488984948866086</v>
      </c>
      <c r="I23" s="20">
        <f t="shared" si="10"/>
        <v>783.35196923821695</v>
      </c>
      <c r="J23" s="38">
        <f t="shared" si="11"/>
        <v>707.10678118654744</v>
      </c>
      <c r="K23" s="38">
        <f t="shared" si="12"/>
        <v>337.10578118654752</v>
      </c>
      <c r="L23" s="22">
        <f t="shared" si="1"/>
        <v>8485.2813742385715</v>
      </c>
      <c r="M23" s="20">
        <f t="shared" si="2"/>
        <v>6168.7533742385704</v>
      </c>
      <c r="O23" s="20">
        <f t="shared" si="0"/>
        <v>6168.7533742385694</v>
      </c>
    </row>
    <row r="24" spans="1:26" ht="12.75" customHeight="1" x14ac:dyDescent="0.2">
      <c r="A24" s="17">
        <f t="shared" si="3"/>
        <v>13</v>
      </c>
      <c r="B24" s="20">
        <f t="shared" si="13"/>
        <v>25.488984948866086</v>
      </c>
      <c r="C24" s="20">
        <f t="shared" si="4"/>
        <v>783.35196923821695</v>
      </c>
      <c r="D24" s="20">
        <f t="shared" si="5"/>
        <v>-13.8456809069407</v>
      </c>
      <c r="E24" s="20">
        <f t="shared" si="6"/>
        <v>769.50628833127621</v>
      </c>
      <c r="F24" s="20">
        <f t="shared" si="7"/>
        <v>-29.042441292411656</v>
      </c>
      <c r="G24" s="20">
        <f t="shared" si="8"/>
        <v>-2.1614117037370328</v>
      </c>
      <c r="H24" s="20">
        <f t="shared" si="9"/>
        <v>23.327573245129052</v>
      </c>
      <c r="I24" s="20">
        <f t="shared" si="10"/>
        <v>770.05414821141005</v>
      </c>
      <c r="J24" s="38">
        <f t="shared" si="11"/>
        <v>707.10678118654744</v>
      </c>
      <c r="K24" s="38">
        <f t="shared" si="12"/>
        <v>304.93178118654743</v>
      </c>
      <c r="L24" s="22">
        <f t="shared" si="1"/>
        <v>9192.3881554251184</v>
      </c>
      <c r="M24" s="20">
        <f t="shared" si="2"/>
        <v>6473.685155425118</v>
      </c>
      <c r="O24" s="20">
        <f t="shared" si="0"/>
        <v>6473.685155425117</v>
      </c>
    </row>
    <row r="25" spans="1:26" ht="12.75" customHeight="1" x14ac:dyDescent="0.2">
      <c r="A25" s="17">
        <f t="shared" si="3"/>
        <v>14</v>
      </c>
      <c r="B25" s="20">
        <f t="shared" si="13"/>
        <v>23.327573245129052</v>
      </c>
      <c r="C25" s="20">
        <f t="shared" si="4"/>
        <v>770.05414821141005</v>
      </c>
      <c r="D25" s="20">
        <f t="shared" si="5"/>
        <v>-12.740500328039927</v>
      </c>
      <c r="E25" s="20">
        <f t="shared" si="6"/>
        <v>757.31364788337009</v>
      </c>
      <c r="F25" s="20">
        <f t="shared" si="7"/>
        <v>-29.543966006465933</v>
      </c>
      <c r="G25" s="20">
        <f t="shared" si="8"/>
        <v>-2.2340632855822329</v>
      </c>
      <c r="H25" s="20">
        <f t="shared" si="9"/>
        <v>21.093509959546818</v>
      </c>
      <c r="I25" s="20">
        <f t="shared" si="10"/>
        <v>757.88970648624615</v>
      </c>
      <c r="J25" s="38">
        <f t="shared" si="11"/>
        <v>707.10678118654744</v>
      </c>
      <c r="K25" s="38">
        <f t="shared" si="12"/>
        <v>272.75778118654739</v>
      </c>
      <c r="L25" s="22">
        <f t="shared" si="1"/>
        <v>9899.4949366116653</v>
      </c>
      <c r="M25" s="20">
        <f t="shared" si="2"/>
        <v>6746.4429366116656</v>
      </c>
      <c r="O25" s="20">
        <f t="shared" si="0"/>
        <v>6746.4429366116638</v>
      </c>
      <c r="Q25" s="2" t="s">
        <v>30</v>
      </c>
    </row>
    <row r="26" spans="1:26" ht="12.75" customHeight="1" x14ac:dyDescent="0.2">
      <c r="A26" s="17">
        <f t="shared" si="3"/>
        <v>15</v>
      </c>
      <c r="B26" s="20">
        <f t="shared" si="13"/>
        <v>21.093509959546818</v>
      </c>
      <c r="C26" s="20">
        <f t="shared" si="4"/>
        <v>757.88970648624615</v>
      </c>
      <c r="D26" s="20">
        <f t="shared" si="5"/>
        <v>-11.579137144614634</v>
      </c>
      <c r="E26" s="20">
        <f t="shared" si="6"/>
        <v>746.31056934163155</v>
      </c>
      <c r="F26" s="20">
        <f t="shared" si="7"/>
        <v>-30.018158820723926</v>
      </c>
      <c r="G26" s="20">
        <f t="shared" si="8"/>
        <v>-2.3033134973003331</v>
      </c>
      <c r="H26" s="20">
        <f t="shared" si="9"/>
        <v>18.790196462246485</v>
      </c>
      <c r="I26" s="20">
        <f t="shared" si="10"/>
        <v>746.9140216718497</v>
      </c>
      <c r="J26" s="38">
        <f t="shared" si="11"/>
        <v>707.10678118654744</v>
      </c>
      <c r="K26" s="38">
        <f t="shared" si="12"/>
        <v>240.58378118654741</v>
      </c>
      <c r="L26" s="22">
        <f t="shared" si="1"/>
        <v>10606.601717798212</v>
      </c>
      <c r="M26" s="20">
        <f t="shared" si="2"/>
        <v>6987.0267177982132</v>
      </c>
      <c r="O26" s="20">
        <f t="shared" si="0"/>
        <v>6987.0267177982123</v>
      </c>
      <c r="Q26" s="2" t="s">
        <v>31</v>
      </c>
      <c r="T26" s="2" t="s">
        <v>32</v>
      </c>
    </row>
    <row r="27" spans="1:26" ht="12.75" customHeight="1" x14ac:dyDescent="0.2">
      <c r="A27" s="17">
        <f t="shared" si="3"/>
        <v>16</v>
      </c>
      <c r="B27" s="20">
        <f t="shared" si="13"/>
        <v>18.790196462246485</v>
      </c>
      <c r="C27" s="20">
        <f t="shared" si="4"/>
        <v>746.9140216718497</v>
      </c>
      <c r="D27" s="20">
        <f t="shared" si="5"/>
        <v>-10.36336492729108</v>
      </c>
      <c r="E27" s="20">
        <f t="shared" si="6"/>
        <v>736.55065674455864</v>
      </c>
      <c r="F27" s="20">
        <f t="shared" si="7"/>
        <v>-30.459266954143747</v>
      </c>
      <c r="G27" s="20">
        <f t="shared" si="8"/>
        <v>-2.368056567838682</v>
      </c>
      <c r="H27" s="20">
        <f t="shared" si="9"/>
        <v>16.422139894407803</v>
      </c>
      <c r="I27" s="20">
        <f t="shared" si="10"/>
        <v>737.18019296114062</v>
      </c>
      <c r="J27" s="38">
        <f t="shared" si="11"/>
        <v>707.10678118654755</v>
      </c>
      <c r="K27" s="38">
        <f t="shared" si="12"/>
        <v>208.40978118654741</v>
      </c>
      <c r="L27" s="22">
        <f t="shared" si="1"/>
        <v>11313.708498984759</v>
      </c>
      <c r="M27" s="20">
        <f t="shared" si="2"/>
        <v>7195.4364989847609</v>
      </c>
      <c r="O27" s="20">
        <f t="shared" si="0"/>
        <v>7195.4364989847591</v>
      </c>
    </row>
    <row r="28" spans="1:26" ht="12.75" customHeight="1" x14ac:dyDescent="0.2">
      <c r="A28" s="17">
        <f t="shared" si="3"/>
        <v>17</v>
      </c>
      <c r="B28" s="20">
        <f t="shared" si="13"/>
        <v>16.422139894407803</v>
      </c>
      <c r="C28" s="20">
        <f t="shared" si="4"/>
        <v>737.18019296114062</v>
      </c>
      <c r="D28" s="20">
        <f t="shared" si="5"/>
        <v>-9.0959800112934399</v>
      </c>
      <c r="E28" s="20">
        <f t="shared" si="6"/>
        <v>728.08421294984714</v>
      </c>
      <c r="F28" s="20">
        <f t="shared" si="7"/>
        <v>-30.861455306484661</v>
      </c>
      <c r="G28" s="20">
        <f t="shared" si="8"/>
        <v>-2.4271550850404493</v>
      </c>
      <c r="H28" s="20">
        <f t="shared" si="9"/>
        <v>13.994984809367352</v>
      </c>
      <c r="I28" s="20">
        <f t="shared" si="10"/>
        <v>728.7379848549358</v>
      </c>
      <c r="J28" s="38">
        <f t="shared" si="11"/>
        <v>707.10678118654755</v>
      </c>
      <c r="K28" s="38">
        <f t="shared" si="12"/>
        <v>176.2357811865474</v>
      </c>
      <c r="L28" s="22">
        <f t="shared" si="1"/>
        <v>12020.815280171306</v>
      </c>
      <c r="M28" s="20">
        <f t="shared" si="2"/>
        <v>7371.6722801713086</v>
      </c>
      <c r="O28" s="20">
        <f t="shared" si="0"/>
        <v>7371.6722801713058</v>
      </c>
      <c r="Q28" s="2" t="s">
        <v>33</v>
      </c>
      <c r="T28" s="23">
        <f>C5</f>
        <v>45</v>
      </c>
      <c r="U28" s="6">
        <v>15</v>
      </c>
      <c r="V28" s="6">
        <f>U28+15</f>
        <v>30</v>
      </c>
      <c r="W28" s="6">
        <f>V28+15</f>
        <v>45</v>
      </c>
      <c r="X28" s="6">
        <f>W28+15</f>
        <v>60</v>
      </c>
      <c r="Y28" s="6">
        <f>X28+15</f>
        <v>75</v>
      </c>
      <c r="Z28" s="6">
        <f>Y28+15</f>
        <v>90</v>
      </c>
    </row>
    <row r="29" spans="1:26" ht="12.75" customHeight="1" x14ac:dyDescent="0.2">
      <c r="A29" s="17">
        <f t="shared" si="3"/>
        <v>18</v>
      </c>
      <c r="B29" s="20">
        <f t="shared" si="13"/>
        <v>13.994984809367352</v>
      </c>
      <c r="C29" s="20">
        <f t="shared" si="4"/>
        <v>728.7379848549358</v>
      </c>
      <c r="D29" s="20">
        <f t="shared" si="5"/>
        <v>-7.7808624522635537</v>
      </c>
      <c r="E29" s="20">
        <f t="shared" si="6"/>
        <v>720.95712240267221</v>
      </c>
      <c r="F29" s="20">
        <f t="shared" si="7"/>
        <v>-31.218975888054931</v>
      </c>
      <c r="G29" s="20">
        <f t="shared" si="8"/>
        <v>-2.4794800803971486</v>
      </c>
      <c r="H29" s="20">
        <f t="shared" si="9"/>
        <v>11.515504728970203</v>
      </c>
      <c r="I29" s="20">
        <f t="shared" si="10"/>
        <v>721.63272985545814</v>
      </c>
      <c r="J29" s="38">
        <f t="shared" si="11"/>
        <v>707.10678118654744</v>
      </c>
      <c r="K29" s="38">
        <f t="shared" si="12"/>
        <v>144.06178118654739</v>
      </c>
      <c r="L29" s="22">
        <f t="shared" si="1"/>
        <v>12727.922061357853</v>
      </c>
      <c r="M29" s="20">
        <f t="shared" si="2"/>
        <v>7515.7340613578563</v>
      </c>
      <c r="O29" s="20">
        <f t="shared" si="0"/>
        <v>7515.7340613578544</v>
      </c>
      <c r="Q29" s="2" t="s">
        <v>34</v>
      </c>
      <c r="R29" s="2" t="s">
        <v>35</v>
      </c>
      <c r="T29" s="20">
        <f t="shared" ref="T29:Z29" si="14">($C$4^2)*SIN(RADIANS(2*T28))/$C$6</f>
        <v>31080.997078386274</v>
      </c>
      <c r="U29" s="24">
        <f t="shared" si="14"/>
        <v>15540.498539193135</v>
      </c>
      <c r="V29" s="25">
        <f t="shared" si="14"/>
        <v>26916.933044832433</v>
      </c>
      <c r="W29" s="26">
        <f t="shared" si="14"/>
        <v>31080.997078386274</v>
      </c>
      <c r="X29" s="25">
        <f t="shared" si="14"/>
        <v>26916.933044832436</v>
      </c>
      <c r="Y29" s="27">
        <f t="shared" si="14"/>
        <v>15540.498539193135</v>
      </c>
      <c r="Z29" s="28">
        <f t="shared" si="14"/>
        <v>3.8078835547604274E-12</v>
      </c>
    </row>
    <row r="30" spans="1:26" ht="12.75" customHeight="1" x14ac:dyDescent="0.2">
      <c r="A30" s="17">
        <f t="shared" si="3"/>
        <v>19</v>
      </c>
      <c r="B30" s="20">
        <f t="shared" si="13"/>
        <v>11.515504728970203</v>
      </c>
      <c r="C30" s="20">
        <f t="shared" si="4"/>
        <v>721.63272985545814</v>
      </c>
      <c r="D30" s="20">
        <f t="shared" si="5"/>
        <v>-6.4229954603422268</v>
      </c>
      <c r="E30" s="20">
        <f t="shared" si="6"/>
        <v>715.2097343951159</v>
      </c>
      <c r="F30" s="20">
        <f t="shared" si="7"/>
        <v>-31.526360483196012</v>
      </c>
      <c r="G30" s="20">
        <f t="shared" si="8"/>
        <v>-2.5239573157454349</v>
      </c>
      <c r="H30" s="20">
        <f t="shared" si="9"/>
        <v>8.9915474132247688</v>
      </c>
      <c r="I30" s="20">
        <f t="shared" si="10"/>
        <v>715.90423631855163</v>
      </c>
      <c r="J30" s="38">
        <f t="shared" si="11"/>
        <v>707.10678118654744</v>
      </c>
      <c r="K30" s="38">
        <f t="shared" si="12"/>
        <v>111.8877811865474</v>
      </c>
      <c r="L30" s="22">
        <f t="shared" si="1"/>
        <v>13435.0288425444</v>
      </c>
      <c r="M30" s="20">
        <f t="shared" si="2"/>
        <v>7627.621842544404</v>
      </c>
      <c r="O30" s="20">
        <f t="shared" si="0"/>
        <v>7627.6218425444013</v>
      </c>
      <c r="Q30" s="2" t="s">
        <v>36</v>
      </c>
      <c r="R30" s="2" t="s">
        <v>37</v>
      </c>
      <c r="T30" s="20">
        <f t="shared" ref="T30:Z30" si="15">T29/($C$4*COS(RADIANS(T28)))</f>
        <v>43.955167600332409</v>
      </c>
      <c r="U30" s="29">
        <f t="shared" si="15"/>
        <v>16.088707969324343</v>
      </c>
      <c r="V30" s="26">
        <f t="shared" si="15"/>
        <v>31.080997078386275</v>
      </c>
      <c r="W30" s="26">
        <f t="shared" si="15"/>
        <v>43.955167600332409</v>
      </c>
      <c r="X30" s="26">
        <f t="shared" si="15"/>
        <v>53.833866089664859</v>
      </c>
      <c r="Y30" s="26">
        <f t="shared" si="15"/>
        <v>60.043875569656748</v>
      </c>
      <c r="Z30" s="28">
        <f t="shared" si="15"/>
        <v>62.161994156772543</v>
      </c>
    </row>
    <row r="31" spans="1:26" ht="12.75" customHeight="1" x14ac:dyDescent="0.2">
      <c r="A31" s="17">
        <f t="shared" si="3"/>
        <v>20</v>
      </c>
      <c r="B31" s="20">
        <f t="shared" si="13"/>
        <v>8.9915474132247688</v>
      </c>
      <c r="C31" s="20">
        <f t="shared" si="4"/>
        <v>715.90423631855163</v>
      </c>
      <c r="D31" s="20">
        <f t="shared" si="5"/>
        <v>-5.0284343760946264</v>
      </c>
      <c r="E31" s="20">
        <f t="shared" si="6"/>
        <v>710.87580194245697</v>
      </c>
      <c r="F31" s="20">
        <f t="shared" si="7"/>
        <v>-31.778626838258912</v>
      </c>
      <c r="G31" s="20">
        <f t="shared" si="8"/>
        <v>-2.5596169678614715</v>
      </c>
      <c r="H31" s="20">
        <f t="shared" si="9"/>
        <v>6.4319304453632977</v>
      </c>
      <c r="I31" s="20">
        <f t="shared" si="10"/>
        <v>711.58575513500591</v>
      </c>
      <c r="J31" s="38">
        <f t="shared" si="11"/>
        <v>707.10678118654744</v>
      </c>
      <c r="K31" s="38">
        <f t="shared" si="12"/>
        <v>79.713781186547394</v>
      </c>
      <c r="L31" s="22">
        <f t="shared" si="1"/>
        <v>14142.135623730946</v>
      </c>
      <c r="M31" s="20">
        <f t="shared" si="2"/>
        <v>7707.3356237309517</v>
      </c>
      <c r="O31" s="20">
        <f t="shared" si="0"/>
        <v>7707.3356237309481</v>
      </c>
      <c r="Q31" s="2" t="s">
        <v>38</v>
      </c>
      <c r="R31" s="2" t="s">
        <v>39</v>
      </c>
      <c r="T31" s="20">
        <f t="shared" ref="T31:Z31" si="16">(($L$6*T30)-($C$6*((T30/2)^2)))/2</f>
        <v>7770.2492695965657</v>
      </c>
      <c r="U31" s="29">
        <f t="shared" si="16"/>
        <v>4647.2012444311849</v>
      </c>
      <c r="V31" s="26">
        <f t="shared" si="16"/>
        <v>7103.6672652848174</v>
      </c>
      <c r="W31" s="26">
        <f t="shared" si="16"/>
        <v>7770.2492695965657</v>
      </c>
      <c r="X31" s="26">
        <f t="shared" si="16"/>
        <v>7377.7719803504224</v>
      </c>
      <c r="Y31" s="26">
        <f t="shared" si="16"/>
        <v>6729.2332612081082</v>
      </c>
      <c r="Z31" s="28">
        <f t="shared" si="16"/>
        <v>6437.0852609730664</v>
      </c>
    </row>
    <row r="32" spans="1:26" ht="12.75" customHeight="1" x14ac:dyDescent="0.2">
      <c r="A32" s="17">
        <f t="shared" si="3"/>
        <v>21</v>
      </c>
      <c r="B32" s="20">
        <f t="shared" si="13"/>
        <v>6.4319304453632977</v>
      </c>
      <c r="C32" s="20">
        <f t="shared" si="4"/>
        <v>711.58575513500591</v>
      </c>
      <c r="D32" s="20">
        <f t="shared" si="5"/>
        <v>-3.6042194175308988</v>
      </c>
      <c r="E32" s="20">
        <f t="shared" si="6"/>
        <v>707.98153571747503</v>
      </c>
      <c r="F32" s="20">
        <f t="shared" si="7"/>
        <v>-31.971485395431554</v>
      </c>
      <c r="G32" s="20">
        <f t="shared" si="8"/>
        <v>-2.5856429685740898</v>
      </c>
      <c r="H32" s="20">
        <f t="shared" si="9"/>
        <v>3.8462874767892079</v>
      </c>
      <c r="I32" s="20">
        <f t="shared" si="10"/>
        <v>708.70306249886119</v>
      </c>
      <c r="J32" s="38">
        <f t="shared" si="11"/>
        <v>707.10678118654744</v>
      </c>
      <c r="K32" s="38">
        <f t="shared" si="12"/>
        <v>47.539781186547401</v>
      </c>
      <c r="L32" s="22">
        <f t="shared" si="1"/>
        <v>14849.242404917493</v>
      </c>
      <c r="M32" s="20">
        <f t="shared" si="2"/>
        <v>7754.8754049174995</v>
      </c>
      <c r="O32" s="20">
        <f t="shared" si="0"/>
        <v>7754.8754049174968</v>
      </c>
      <c r="Q32" s="2" t="s">
        <v>40</v>
      </c>
      <c r="T32" s="20">
        <f t="shared" ref="T32:Z32" si="17">T30/2</f>
        <v>21.977583800166204</v>
      </c>
      <c r="U32" s="30">
        <f t="shared" si="17"/>
        <v>8.0443539846621714</v>
      </c>
      <c r="V32" s="31">
        <f t="shared" si="17"/>
        <v>15.540498539193138</v>
      </c>
      <c r="W32" s="31">
        <f t="shared" si="17"/>
        <v>21.977583800166204</v>
      </c>
      <c r="X32" s="31">
        <f t="shared" si="17"/>
        <v>26.91693304483243</v>
      </c>
      <c r="Y32" s="31">
        <f t="shared" si="17"/>
        <v>30.021937784828374</v>
      </c>
      <c r="Z32" s="32">
        <f t="shared" si="17"/>
        <v>31.080997078386272</v>
      </c>
    </row>
    <row r="33" spans="1:21" ht="12.75" customHeight="1" x14ac:dyDescent="0.2">
      <c r="A33" s="17">
        <f t="shared" si="3"/>
        <v>22</v>
      </c>
      <c r="B33" s="20">
        <f t="shared" si="13"/>
        <v>3.8462874767892079</v>
      </c>
      <c r="C33" s="20">
        <f t="shared" si="4"/>
        <v>708.70306249886119</v>
      </c>
      <c r="D33" s="20">
        <f t="shared" si="5"/>
        <v>-2.1582310008691885</v>
      </c>
      <c r="E33" s="20">
        <f t="shared" si="6"/>
        <v>706.54483149799205</v>
      </c>
      <c r="F33" s="20">
        <f t="shared" si="7"/>
        <v>-32.101531348938593</v>
      </c>
      <c r="G33" s="20">
        <f t="shared" si="8"/>
        <v>-2.6014176844801544</v>
      </c>
      <c r="H33" s="20">
        <f t="shared" si="9"/>
        <v>1.2448697923090535</v>
      </c>
      <c r="I33" s="20">
        <f t="shared" si="10"/>
        <v>707.2737145062531</v>
      </c>
      <c r="J33" s="38">
        <f t="shared" si="11"/>
        <v>707.10678118654755</v>
      </c>
      <c r="K33" s="38">
        <f t="shared" si="12"/>
        <v>15.365781186547405</v>
      </c>
      <c r="L33" s="22">
        <f t="shared" si="1"/>
        <v>15556.34918610404</v>
      </c>
      <c r="M33" s="20">
        <f t="shared" si="2"/>
        <v>7770.2411861040473</v>
      </c>
      <c r="O33" s="20">
        <f t="shared" si="0"/>
        <v>7770.2411861040437</v>
      </c>
    </row>
    <row r="34" spans="1:21" ht="12.75" customHeight="1" x14ac:dyDescent="0.2">
      <c r="A34" s="17">
        <f t="shared" si="3"/>
        <v>23</v>
      </c>
      <c r="B34" s="20">
        <f t="shared" si="13"/>
        <v>1.2448697923090535</v>
      </c>
      <c r="C34" s="20">
        <f t="shared" si="4"/>
        <v>707.2737145062531</v>
      </c>
      <c r="D34" s="20">
        <f t="shared" si="5"/>
        <v>-0.69899196556611931</v>
      </c>
      <c r="E34" s="20">
        <f t="shared" si="6"/>
        <v>706.57472254068693</v>
      </c>
      <c r="F34" s="20">
        <f t="shared" si="7"/>
        <v>-32.166406175264186</v>
      </c>
      <c r="G34" s="20">
        <f t="shared" si="8"/>
        <v>-2.6065575929102827</v>
      </c>
      <c r="H34" s="20">
        <f t="shared" si="9"/>
        <v>-1.3616878006012292</v>
      </c>
      <c r="I34" s="20">
        <f t="shared" si="10"/>
        <v>707.30652211023812</v>
      </c>
      <c r="J34" s="38">
        <f t="shared" si="11"/>
        <v>707.10678118654744</v>
      </c>
      <c r="K34" s="38">
        <f t="shared" si="12"/>
        <v>-16.808218813452591</v>
      </c>
      <c r="L34" s="22">
        <f t="shared" si="1"/>
        <v>16263.455967290587</v>
      </c>
      <c r="M34" s="20">
        <f t="shared" si="2"/>
        <v>7753.4329672905951</v>
      </c>
      <c r="O34" s="20">
        <f t="shared" si="0"/>
        <v>7753.4329672905915</v>
      </c>
    </row>
    <row r="35" spans="1:21" ht="12.75" customHeight="1" x14ac:dyDescent="0.2">
      <c r="A35" s="17">
        <f t="shared" si="3"/>
        <v>24</v>
      </c>
      <c r="B35" s="20">
        <f t="shared" si="13"/>
        <v>-1.3616878006012292</v>
      </c>
      <c r="C35" s="20">
        <f t="shared" si="4"/>
        <v>707.30652211023812</v>
      </c>
      <c r="D35" s="20">
        <f t="shared" si="5"/>
        <v>0.76457322985032294</v>
      </c>
      <c r="E35" s="20">
        <f t="shared" si="6"/>
        <v>708.07109534008839</v>
      </c>
      <c r="F35" s="20">
        <f t="shared" si="7"/>
        <v>-32.164914173306855</v>
      </c>
      <c r="G35" s="20">
        <f t="shared" si="8"/>
        <v>-2.6009362238242955</v>
      </c>
      <c r="H35" s="20">
        <f t="shared" si="9"/>
        <v>-3.9626240244255246</v>
      </c>
      <c r="I35" s="20">
        <f t="shared" si="10"/>
        <v>708.80128227867135</v>
      </c>
      <c r="J35" s="38">
        <f t="shared" si="11"/>
        <v>707.10678118654732</v>
      </c>
      <c r="K35" s="38">
        <f t="shared" si="12"/>
        <v>-48.98221881345259</v>
      </c>
      <c r="L35" s="22">
        <f t="shared" si="1"/>
        <v>16970.562748477136</v>
      </c>
      <c r="M35" s="20">
        <f t="shared" si="2"/>
        <v>7704.450748477143</v>
      </c>
      <c r="O35" s="20">
        <f t="shared" si="0"/>
        <v>7704.4507484771402</v>
      </c>
      <c r="R35" s="14" t="s">
        <v>22</v>
      </c>
      <c r="S35" s="14" t="s">
        <v>28</v>
      </c>
      <c r="T35" s="14" t="s">
        <v>29</v>
      </c>
    </row>
    <row r="36" spans="1:21" ht="12.75" customHeight="1" x14ac:dyDescent="0.2">
      <c r="A36" s="17">
        <f t="shared" si="3"/>
        <v>25</v>
      </c>
      <c r="B36" s="20">
        <f t="shared" si="13"/>
        <v>-3.9626240244255246</v>
      </c>
      <c r="C36" s="20">
        <f t="shared" si="4"/>
        <v>708.80128227867135</v>
      </c>
      <c r="D36" s="20">
        <f t="shared" si="5"/>
        <v>2.223407247568189</v>
      </c>
      <c r="E36" s="20">
        <f t="shared" si="6"/>
        <v>711.02468952623951</v>
      </c>
      <c r="F36" s="20">
        <f t="shared" si="7"/>
        <v>-32.097082986020105</v>
      </c>
      <c r="G36" s="20">
        <f t="shared" si="8"/>
        <v>-2.5846918558319203</v>
      </c>
      <c r="H36" s="20">
        <f t="shared" si="9"/>
        <v>-6.5473158802574449</v>
      </c>
      <c r="I36" s="20">
        <f t="shared" si="10"/>
        <v>711.74878422944755</v>
      </c>
      <c r="J36" s="38">
        <f t="shared" si="11"/>
        <v>707.10678118654732</v>
      </c>
      <c r="K36" s="38">
        <f t="shared" si="12"/>
        <v>-81.156218813452583</v>
      </c>
      <c r="L36" s="22">
        <f t="shared" si="1"/>
        <v>17677.669529663683</v>
      </c>
      <c r="M36" s="20">
        <f t="shared" si="2"/>
        <v>7623.2945296636908</v>
      </c>
      <c r="O36" s="20">
        <f t="shared" si="0"/>
        <v>7623.2945296636863</v>
      </c>
      <c r="Q36" s="33">
        <v>0</v>
      </c>
      <c r="R36" s="17">
        <v>0</v>
      </c>
      <c r="S36" s="34">
        <v>0</v>
      </c>
      <c r="T36" s="34">
        <v>0</v>
      </c>
    </row>
    <row r="37" spans="1:21" ht="12.75" customHeight="1" x14ac:dyDescent="0.2">
      <c r="A37" s="17">
        <f t="shared" si="3"/>
        <v>26</v>
      </c>
      <c r="B37" s="20">
        <f t="shared" si="13"/>
        <v>-6.5473158802574449</v>
      </c>
      <c r="C37" s="20">
        <f t="shared" si="4"/>
        <v>711.74878422944755</v>
      </c>
      <c r="D37" s="20">
        <f t="shared" si="5"/>
        <v>3.6685980249771282</v>
      </c>
      <c r="E37" s="20">
        <f t="shared" si="6"/>
        <v>715.41738225442464</v>
      </c>
      <c r="F37" s="20">
        <f t="shared" si="7"/>
        <v>-31.964162190352088</v>
      </c>
      <c r="G37" s="20">
        <f t="shared" si="8"/>
        <v>-2.5582191048860699</v>
      </c>
      <c r="H37" s="20">
        <f t="shared" si="9"/>
        <v>-9.1055349851435139</v>
      </c>
      <c r="I37" s="20">
        <f t="shared" si="10"/>
        <v>716.13109030142289</v>
      </c>
      <c r="J37" s="38">
        <f t="shared" si="11"/>
        <v>707.10678118654721</v>
      </c>
      <c r="K37" s="38">
        <f t="shared" si="12"/>
        <v>-113.33021881345257</v>
      </c>
      <c r="L37" s="22">
        <f t="shared" si="1"/>
        <v>18384.776310850229</v>
      </c>
      <c r="M37" s="20">
        <f t="shared" si="2"/>
        <v>7509.9643108502387</v>
      </c>
      <c r="O37" s="20">
        <f t="shared" si="0"/>
        <v>7509.9643108502332</v>
      </c>
      <c r="Q37" s="33">
        <f t="shared" ref="Q37:Q46" si="18">Q36+1</f>
        <v>1</v>
      </c>
      <c r="R37" s="17">
        <f>T32*2/10</f>
        <v>4.3955167600332405</v>
      </c>
      <c r="S37" s="34">
        <f t="shared" ref="S37:S46" si="19">$L$5*R37</f>
        <v>3108.0997078386272</v>
      </c>
      <c r="T37" s="34">
        <f t="shared" ref="T37:T46" si="20">(($L$6*R37)-(0.5*$C$6*((R37)^2)))</f>
        <v>2797.2897370547639</v>
      </c>
    </row>
    <row r="38" spans="1:21" ht="12.75" customHeight="1" x14ac:dyDescent="0.2">
      <c r="A38" s="17">
        <f t="shared" si="3"/>
        <v>27</v>
      </c>
      <c r="B38" s="20">
        <f t="shared" si="13"/>
        <v>-9.1055349851435139</v>
      </c>
      <c r="C38" s="20">
        <f t="shared" si="4"/>
        <v>716.13109030142289</v>
      </c>
      <c r="D38" s="20">
        <f t="shared" si="5"/>
        <v>5.0916466405184062</v>
      </c>
      <c r="E38" s="20">
        <f t="shared" si="6"/>
        <v>721.22273694194132</v>
      </c>
      <c r="F38" s="20">
        <f t="shared" si="7"/>
        <v>-31.768560094661161</v>
      </c>
      <c r="G38" s="20">
        <f t="shared" si="8"/>
        <v>-2.5221453466933599</v>
      </c>
      <c r="H38" s="20">
        <f t="shared" si="9"/>
        <v>-11.627680331836874</v>
      </c>
      <c r="I38" s="20">
        <f t="shared" si="10"/>
        <v>721.92207175879639</v>
      </c>
      <c r="J38" s="38">
        <f t="shared" si="11"/>
        <v>707.10678118654732</v>
      </c>
      <c r="K38" s="38">
        <f t="shared" si="12"/>
        <v>-145.50421881345258</v>
      </c>
      <c r="L38" s="22">
        <f t="shared" si="1"/>
        <v>19091.883092036776</v>
      </c>
      <c r="M38" s="20">
        <f t="shared" si="2"/>
        <v>7364.4600920367857</v>
      </c>
      <c r="O38" s="20">
        <f t="shared" si="0"/>
        <v>7364.4600920367793</v>
      </c>
      <c r="Q38" s="33">
        <f t="shared" si="18"/>
        <v>2</v>
      </c>
      <c r="R38" s="17">
        <f t="shared" ref="R38:R46" si="21">R$37+R37</f>
        <v>8.7910335200664811</v>
      </c>
      <c r="S38" s="34">
        <f t="shared" si="19"/>
        <v>6216.1994156772544</v>
      </c>
      <c r="T38" s="34">
        <f t="shared" si="20"/>
        <v>4972.9595325418031</v>
      </c>
    </row>
    <row r="39" spans="1:21" ht="12.75" customHeight="1" x14ac:dyDescent="0.2">
      <c r="A39" s="17">
        <f t="shared" si="3"/>
        <v>28</v>
      </c>
      <c r="B39" s="20">
        <f t="shared" si="13"/>
        <v>-11.627680331836874</v>
      </c>
      <c r="C39" s="20">
        <f t="shared" si="4"/>
        <v>721.92207175879639</v>
      </c>
      <c r="D39" s="20">
        <f t="shared" si="5"/>
        <v>6.4847064790507716</v>
      </c>
      <c r="E39" s="20">
        <f t="shared" si="6"/>
        <v>728.40677823784722</v>
      </c>
      <c r="F39" s="20">
        <f t="shared" si="7"/>
        <v>-31.513724912814684</v>
      </c>
      <c r="G39" s="20">
        <f t="shared" si="8"/>
        <v>-2.4772945502820978</v>
      </c>
      <c r="H39" s="20">
        <f t="shared" si="9"/>
        <v>-14.104974882118972</v>
      </c>
      <c r="I39" s="20">
        <f t="shared" si="10"/>
        <v>729.0881630096053</v>
      </c>
      <c r="J39" s="38">
        <f t="shared" si="11"/>
        <v>707.10678118654732</v>
      </c>
      <c r="K39" s="38">
        <f t="shared" si="12"/>
        <v>-177.67821881345256</v>
      </c>
      <c r="L39" s="22">
        <f t="shared" si="1"/>
        <v>19798.989873223323</v>
      </c>
      <c r="M39" s="20">
        <f t="shared" si="2"/>
        <v>7186.7818732233327</v>
      </c>
      <c r="O39" s="20">
        <f t="shared" si="0"/>
        <v>7186.7818732233263</v>
      </c>
      <c r="Q39" s="33">
        <f t="shared" si="18"/>
        <v>3</v>
      </c>
      <c r="R39" s="17">
        <f t="shared" si="21"/>
        <v>13.186550280099722</v>
      </c>
      <c r="S39" s="34">
        <f t="shared" si="19"/>
        <v>9324.2991235158806</v>
      </c>
      <c r="T39" s="34">
        <f t="shared" si="20"/>
        <v>6527.0093864611154</v>
      </c>
    </row>
    <row r="40" spans="1:21" ht="12.75" customHeight="1" x14ac:dyDescent="0.2">
      <c r="A40" s="17">
        <f t="shared" si="3"/>
        <v>29</v>
      </c>
      <c r="B40" s="20">
        <f t="shared" si="13"/>
        <v>-14.104974882118972</v>
      </c>
      <c r="C40" s="20">
        <f t="shared" si="4"/>
        <v>729.0881630096053</v>
      </c>
      <c r="D40" s="20">
        <f t="shared" si="5"/>
        <v>7.8407788003392804</v>
      </c>
      <c r="E40" s="20">
        <f t="shared" si="6"/>
        <v>736.9289418099446</v>
      </c>
      <c r="F40" s="20">
        <f t="shared" si="7"/>
        <v>-31.20398153768442</v>
      </c>
      <c r="G40" s="20">
        <f t="shared" si="8"/>
        <v>-2.4246422942788675</v>
      </c>
      <c r="H40" s="20">
        <f t="shared" si="9"/>
        <v>-16.529617176397839</v>
      </c>
      <c r="I40" s="20">
        <f t="shared" si="10"/>
        <v>737.58928526716613</v>
      </c>
      <c r="J40" s="38">
        <f t="shared" si="11"/>
        <v>707.10678118654744</v>
      </c>
      <c r="K40" s="38">
        <f t="shared" si="12"/>
        <v>-209.85221881345259</v>
      </c>
      <c r="L40" s="22">
        <f t="shared" si="1"/>
        <v>20506.09665440987</v>
      </c>
      <c r="M40" s="20">
        <f t="shared" si="2"/>
        <v>6976.9296544098797</v>
      </c>
      <c r="O40" s="20">
        <f t="shared" si="0"/>
        <v>6976.9296544098779</v>
      </c>
      <c r="Q40" s="33">
        <f t="shared" si="18"/>
        <v>4</v>
      </c>
      <c r="R40" s="17">
        <f t="shared" si="21"/>
        <v>17.582067040132962</v>
      </c>
      <c r="S40" s="34">
        <f t="shared" si="19"/>
        <v>12432.398831354509</v>
      </c>
      <c r="T40" s="34">
        <f t="shared" si="20"/>
        <v>7459.4392988127047</v>
      </c>
    </row>
    <row r="41" spans="1:21" ht="12.75" customHeight="1" x14ac:dyDescent="0.2">
      <c r="A41" s="17">
        <f t="shared" si="3"/>
        <v>30</v>
      </c>
      <c r="B41" s="20">
        <f t="shared" si="13"/>
        <v>-16.529617176397839</v>
      </c>
      <c r="C41" s="20">
        <f t="shared" si="4"/>
        <v>737.58928526716613</v>
      </c>
      <c r="D41" s="20">
        <f t="shared" si="5"/>
        <v>9.1538548931854713</v>
      </c>
      <c r="E41" s="20">
        <f t="shared" si="6"/>
        <v>746.74314016035157</v>
      </c>
      <c r="F41" s="20">
        <f t="shared" si="7"/>
        <v>-30.844338485279668</v>
      </c>
      <c r="G41" s="20">
        <f t="shared" si="8"/>
        <v>-2.3652663214525598</v>
      </c>
      <c r="H41" s="20">
        <f t="shared" si="9"/>
        <v>-18.894883497850397</v>
      </c>
      <c r="I41" s="20">
        <f t="shared" si="10"/>
        <v>747.37988372255302</v>
      </c>
      <c r="J41" s="38">
        <f t="shared" si="11"/>
        <v>707.10678118654732</v>
      </c>
      <c r="K41" s="38">
        <f t="shared" si="12"/>
        <v>-242.02621881345254</v>
      </c>
      <c r="L41" s="22">
        <f t="shared" si="1"/>
        <v>21213.203435596417</v>
      </c>
      <c r="M41" s="20">
        <f t="shared" si="2"/>
        <v>6734.9034355964268</v>
      </c>
      <c r="O41" s="20">
        <f t="shared" si="0"/>
        <v>6734.903435596425</v>
      </c>
      <c r="Q41" s="33">
        <f t="shared" si="18"/>
        <v>5</v>
      </c>
      <c r="R41" s="17">
        <f t="shared" si="21"/>
        <v>21.977583800166201</v>
      </c>
      <c r="S41" s="34">
        <f t="shared" si="19"/>
        <v>15540.498539193133</v>
      </c>
      <c r="T41" s="34">
        <f t="shared" si="20"/>
        <v>7770.2492695965675</v>
      </c>
      <c r="U41" s="2" t="s">
        <v>41</v>
      </c>
    </row>
    <row r="42" spans="1:21" ht="12.75" customHeight="1" x14ac:dyDescent="0.2">
      <c r="A42" s="17">
        <f t="shared" si="3"/>
        <v>31</v>
      </c>
      <c r="B42" s="20">
        <f t="shared" si="13"/>
        <v>-18.894883497850397</v>
      </c>
      <c r="C42" s="20">
        <f t="shared" si="4"/>
        <v>747.37988372255302</v>
      </c>
      <c r="D42" s="20">
        <f t="shared" si="5"/>
        <v>10.419000743395365</v>
      </c>
      <c r="E42" s="20">
        <f t="shared" si="6"/>
        <v>757.79888446594839</v>
      </c>
      <c r="F42" s="20">
        <f t="shared" si="7"/>
        <v>-30.440280871061731</v>
      </c>
      <c r="G42" s="20">
        <f t="shared" si="8"/>
        <v>-2.3002969323061624</v>
      </c>
      <c r="H42" s="20">
        <f t="shared" si="9"/>
        <v>-21.195180430156562</v>
      </c>
      <c r="I42" s="20">
        <f t="shared" si="10"/>
        <v>758.4100210290901</v>
      </c>
      <c r="J42" s="38">
        <f t="shared" si="11"/>
        <v>707.10678118654732</v>
      </c>
      <c r="K42" s="38">
        <f t="shared" si="12"/>
        <v>-274.20021881345252</v>
      </c>
      <c r="L42" s="22">
        <f t="shared" si="1"/>
        <v>21920.310216782964</v>
      </c>
      <c r="M42" s="20">
        <f t="shared" si="2"/>
        <v>6460.7032167829739</v>
      </c>
      <c r="O42" s="20">
        <f t="shared" si="0"/>
        <v>6460.7032167829711</v>
      </c>
      <c r="Q42" s="33">
        <f t="shared" si="18"/>
        <v>6</v>
      </c>
      <c r="R42" s="17">
        <f t="shared" si="21"/>
        <v>26.37310056019944</v>
      </c>
      <c r="S42" s="34">
        <f t="shared" si="19"/>
        <v>18648.598247031761</v>
      </c>
      <c r="T42" s="34">
        <f t="shared" si="20"/>
        <v>7459.4392988127056</v>
      </c>
    </row>
    <row r="43" spans="1:21" ht="12.75" customHeight="1" x14ac:dyDescent="0.2">
      <c r="A43" s="17">
        <f t="shared" si="3"/>
        <v>32</v>
      </c>
      <c r="B43" s="20">
        <f t="shared" si="13"/>
        <v>-21.195180430156562</v>
      </c>
      <c r="C43" s="20">
        <f t="shared" si="4"/>
        <v>758.4100210290901</v>
      </c>
      <c r="D43" s="20">
        <f t="shared" si="5"/>
        <v>11.632385642970869</v>
      </c>
      <c r="E43" s="20">
        <f t="shared" si="6"/>
        <v>770.04240667206102</v>
      </c>
      <c r="F43" s="20">
        <f t="shared" si="7"/>
        <v>-29.997564572031596</v>
      </c>
      <c r="G43" s="20">
        <f t="shared" si="8"/>
        <v>-2.2308709242846541</v>
      </c>
      <c r="H43" s="20">
        <f t="shared" si="9"/>
        <v>-23.426051354441217</v>
      </c>
      <c r="I43" s="20">
        <f t="shared" si="10"/>
        <v>770.62647369108265</v>
      </c>
      <c r="J43" s="38">
        <f t="shared" si="11"/>
        <v>707.10678118654721</v>
      </c>
      <c r="K43" s="38">
        <f t="shared" si="12"/>
        <v>-306.37421881345261</v>
      </c>
      <c r="L43" s="22">
        <f t="shared" si="1"/>
        <v>22627.416997969511</v>
      </c>
      <c r="M43" s="20">
        <f t="shared" si="2"/>
        <v>6154.328997969521</v>
      </c>
      <c r="O43" s="20">
        <f t="shared" si="0"/>
        <v>6154.3289979695182</v>
      </c>
      <c r="Q43" s="33">
        <f t="shared" si="18"/>
        <v>7</v>
      </c>
      <c r="R43" s="17">
        <f t="shared" si="21"/>
        <v>30.768617320232678</v>
      </c>
      <c r="S43" s="34">
        <f t="shared" si="19"/>
        <v>21756.697954870386</v>
      </c>
      <c r="T43" s="34">
        <f t="shared" si="20"/>
        <v>6527.0093864611172</v>
      </c>
    </row>
    <row r="44" spans="1:21" ht="12.75" customHeight="1" x14ac:dyDescent="0.2">
      <c r="A44" s="17">
        <f t="shared" si="3"/>
        <v>33</v>
      </c>
      <c r="B44" s="20">
        <f t="shared" si="13"/>
        <v>-23.426051354441217</v>
      </c>
      <c r="C44" s="20">
        <f t="shared" si="4"/>
        <v>770.62647369108265</v>
      </c>
      <c r="D44" s="20">
        <f t="shared" si="5"/>
        <v>12.791260685465973</v>
      </c>
      <c r="E44" s="20">
        <f t="shared" si="6"/>
        <v>783.41773437654865</v>
      </c>
      <c r="F44" s="20">
        <f t="shared" si="7"/>
        <v>-29.52202442374934</v>
      </c>
      <c r="G44" s="20">
        <f t="shared" si="8"/>
        <v>-2.1580918334268762</v>
      </c>
      <c r="H44" s="20">
        <f t="shared" si="9"/>
        <v>-25.584143187868094</v>
      </c>
      <c r="I44" s="20">
        <f t="shared" si="10"/>
        <v>783.9737855705132</v>
      </c>
      <c r="J44" s="38">
        <f t="shared" si="11"/>
        <v>707.10678118654732</v>
      </c>
      <c r="K44" s="38">
        <f t="shared" si="12"/>
        <v>-338.54821881345259</v>
      </c>
      <c r="L44" s="22">
        <f t="shared" si="1"/>
        <v>23334.523779156058</v>
      </c>
      <c r="M44" s="20">
        <f t="shared" si="2"/>
        <v>5815.7807791560681</v>
      </c>
      <c r="O44" s="20">
        <f t="shared" si="0"/>
        <v>5815.7807791560663</v>
      </c>
      <c r="Q44" s="33">
        <f t="shared" si="18"/>
        <v>8</v>
      </c>
      <c r="R44" s="17">
        <f t="shared" si="21"/>
        <v>35.164134080265917</v>
      </c>
      <c r="S44" s="34">
        <f t="shared" si="19"/>
        <v>24864.79766270901</v>
      </c>
      <c r="T44" s="34">
        <f t="shared" si="20"/>
        <v>4972.9595325418049</v>
      </c>
    </row>
    <row r="45" spans="1:21" ht="12.75" customHeight="1" x14ac:dyDescent="0.2">
      <c r="A45" s="17">
        <f t="shared" si="3"/>
        <v>34</v>
      </c>
      <c r="B45" s="20">
        <f t="shared" si="13"/>
        <v>-25.584143187868094</v>
      </c>
      <c r="C45" s="20">
        <f t="shared" si="4"/>
        <v>783.9737855705132</v>
      </c>
      <c r="D45" s="20">
        <f t="shared" si="5"/>
        <v>13.893896189624979</v>
      </c>
      <c r="E45" s="20">
        <f t="shared" si="6"/>
        <v>797.86768176013823</v>
      </c>
      <c r="F45" s="20">
        <f t="shared" si="7"/>
        <v>-29.019406001362682</v>
      </c>
      <c r="G45" s="20">
        <f t="shared" si="8"/>
        <v>-2.082998141655787</v>
      </c>
      <c r="H45" s="20">
        <f t="shared" si="9"/>
        <v>-27.667141329523879</v>
      </c>
      <c r="I45" s="20">
        <f t="shared" si="10"/>
        <v>798.39524267243041</v>
      </c>
      <c r="J45" s="38">
        <f t="shared" si="11"/>
        <v>707.10678118654732</v>
      </c>
      <c r="K45" s="38">
        <f t="shared" si="12"/>
        <v>-370.72221881345257</v>
      </c>
      <c r="L45" s="22">
        <f t="shared" si="1"/>
        <v>24041.630560342604</v>
      </c>
      <c r="M45" s="20">
        <f t="shared" si="2"/>
        <v>5445.0585603426152</v>
      </c>
      <c r="O45" s="20">
        <f t="shared" si="0"/>
        <v>5445.0585603426116</v>
      </c>
      <c r="Q45" s="33">
        <f t="shared" si="18"/>
        <v>9</v>
      </c>
      <c r="R45" s="17">
        <f t="shared" si="21"/>
        <v>39.559650840299156</v>
      </c>
      <c r="S45" s="34">
        <f t="shared" si="19"/>
        <v>27972.897370547638</v>
      </c>
      <c r="T45" s="34">
        <f t="shared" si="20"/>
        <v>2797.2897370547689</v>
      </c>
    </row>
    <row r="46" spans="1:21" ht="12.75" customHeight="1" x14ac:dyDescent="0.2">
      <c r="A46" s="17">
        <f t="shared" si="3"/>
        <v>35</v>
      </c>
      <c r="B46" s="20">
        <f t="shared" si="13"/>
        <v>-27.667141329523879</v>
      </c>
      <c r="C46" s="20">
        <f t="shared" si="4"/>
        <v>798.39524267243041</v>
      </c>
      <c r="D46" s="20">
        <f t="shared" si="5"/>
        <v>14.939488652486554</v>
      </c>
      <c r="E46" s="20">
        <f t="shared" si="6"/>
        <v>813.33473132491702</v>
      </c>
      <c r="F46" s="20">
        <f t="shared" si="7"/>
        <v>-28.495226877535568</v>
      </c>
      <c r="G46" s="20">
        <f t="shared" si="8"/>
        <v>-2.0065400639818365</v>
      </c>
      <c r="H46" s="20">
        <f t="shared" si="9"/>
        <v>-29.673681393505717</v>
      </c>
      <c r="I46" s="20">
        <f t="shared" si="10"/>
        <v>813.83374416042568</v>
      </c>
      <c r="J46" s="38">
        <f t="shared" si="11"/>
        <v>707.10678118654732</v>
      </c>
      <c r="K46" s="38">
        <f t="shared" si="12"/>
        <v>-402.89621881345266</v>
      </c>
      <c r="L46" s="22">
        <f t="shared" si="1"/>
        <v>24748.737341529151</v>
      </c>
      <c r="M46" s="20">
        <f t="shared" si="2"/>
        <v>5042.1623415291624</v>
      </c>
      <c r="O46" s="20">
        <f t="shared" si="0"/>
        <v>5042.1623415291579</v>
      </c>
      <c r="Q46" s="33">
        <f t="shared" si="18"/>
        <v>10</v>
      </c>
      <c r="R46" s="17">
        <f t="shared" si="21"/>
        <v>43.955167600332395</v>
      </c>
      <c r="S46" s="34">
        <f t="shared" si="19"/>
        <v>31080.997078386263</v>
      </c>
      <c r="T46" s="34">
        <f t="shared" si="20"/>
        <v>1.0913936421275139E-11</v>
      </c>
    </row>
    <row r="47" spans="1:21" ht="12.75" customHeight="1" x14ac:dyDescent="0.2">
      <c r="A47" s="17">
        <f t="shared" si="3"/>
        <v>36</v>
      </c>
      <c r="B47" s="20">
        <f t="shared" si="13"/>
        <v>-29.673681393505717</v>
      </c>
      <c r="C47" s="20">
        <f t="shared" si="4"/>
        <v>813.83374416042568</v>
      </c>
      <c r="D47" s="20">
        <f t="shared" si="5"/>
        <v>15.9280480038055</v>
      </c>
      <c r="E47" s="20">
        <f t="shared" si="6"/>
        <v>829.76179216423122</v>
      </c>
      <c r="F47" s="20">
        <f t="shared" si="7"/>
        <v>-27.95466978500135</v>
      </c>
      <c r="G47" s="20">
        <f t="shared" si="8"/>
        <v>-1.9295646591271411</v>
      </c>
      <c r="H47" s="20">
        <f t="shared" si="9"/>
        <v>-31.603246052632858</v>
      </c>
      <c r="I47" s="20">
        <f t="shared" si="10"/>
        <v>830.2325549497474</v>
      </c>
      <c r="J47" s="38">
        <f t="shared" si="11"/>
        <v>707.10678118654732</v>
      </c>
      <c r="K47" s="38">
        <f t="shared" si="12"/>
        <v>-435.0702188134527</v>
      </c>
      <c r="L47" s="22">
        <f t="shared" si="1"/>
        <v>25455.844122715698</v>
      </c>
      <c r="M47" s="20">
        <f t="shared" si="2"/>
        <v>4607.0921227157096</v>
      </c>
      <c r="O47" s="20">
        <f t="shared" si="0"/>
        <v>4607.0921227157087</v>
      </c>
    </row>
    <row r="48" spans="1:21" ht="12.75" customHeight="1" x14ac:dyDescent="0.2">
      <c r="A48" s="17">
        <f t="shared" si="3"/>
        <v>37</v>
      </c>
      <c r="B48" s="20">
        <f t="shared" si="13"/>
        <v>-31.603246052632858</v>
      </c>
      <c r="C48" s="20">
        <f t="shared" si="4"/>
        <v>830.2325549497474</v>
      </c>
      <c r="D48" s="20">
        <f t="shared" si="5"/>
        <v>16.860275035771512</v>
      </c>
      <c r="E48" s="20">
        <f t="shared" si="6"/>
        <v>847.09282998551896</v>
      </c>
      <c r="F48" s="20">
        <f t="shared" si="7"/>
        <v>-27.402507215912561</v>
      </c>
      <c r="G48" s="20">
        <f t="shared" si="8"/>
        <v>-1.8528083824386292</v>
      </c>
      <c r="H48" s="20">
        <f t="shared" si="9"/>
        <v>-33.456054435071486</v>
      </c>
      <c r="I48" s="20">
        <f t="shared" si="10"/>
        <v>847.53593435003893</v>
      </c>
      <c r="J48" s="38">
        <f t="shared" si="11"/>
        <v>707.10678118654744</v>
      </c>
      <c r="K48" s="38">
        <f t="shared" si="12"/>
        <v>-467.24421881345268</v>
      </c>
      <c r="L48" s="22">
        <f t="shared" si="1"/>
        <v>26162.950903902245</v>
      </c>
      <c r="M48" s="20">
        <f t="shared" si="2"/>
        <v>4139.8479039022568</v>
      </c>
      <c r="O48" s="20">
        <f t="shared" si="0"/>
        <v>4139.8479039022568</v>
      </c>
    </row>
    <row r="49" spans="1:15" ht="12.75" customHeight="1" x14ac:dyDescent="0.2">
      <c r="A49" s="17">
        <f t="shared" si="3"/>
        <v>38</v>
      </c>
      <c r="B49" s="20">
        <f t="shared" si="13"/>
        <v>-33.456054435071486</v>
      </c>
      <c r="C49" s="20">
        <f t="shared" si="4"/>
        <v>847.53593435003893</v>
      </c>
      <c r="D49" s="20">
        <f t="shared" si="5"/>
        <v>17.737437301266372</v>
      </c>
      <c r="E49" s="20">
        <f t="shared" si="6"/>
        <v>865.2733716513053</v>
      </c>
      <c r="F49" s="20">
        <f t="shared" si="7"/>
        <v>-26.8430548556539</v>
      </c>
      <c r="G49" s="20">
        <f t="shared" si="8"/>
        <v>-1.7768958312491274</v>
      </c>
      <c r="H49" s="20">
        <f t="shared" si="9"/>
        <v>-35.232950266320614</v>
      </c>
      <c r="I49" s="20">
        <f t="shared" si="10"/>
        <v>865.68964258722747</v>
      </c>
      <c r="J49" s="38">
        <f t="shared" si="11"/>
        <v>707.10678118654744</v>
      </c>
      <c r="K49" s="38">
        <f t="shared" si="12"/>
        <v>-499.41821881345277</v>
      </c>
      <c r="L49" s="22">
        <f t="shared" si="1"/>
        <v>26870.057685088792</v>
      </c>
      <c r="M49" s="20">
        <f t="shared" si="2"/>
        <v>3640.429685088804</v>
      </c>
      <c r="O49" s="20">
        <f t="shared" si="0"/>
        <v>3640.4296850888022</v>
      </c>
    </row>
    <row r="50" spans="1:15" ht="12.75" customHeight="1" x14ac:dyDescent="0.2">
      <c r="A50" s="17">
        <f t="shared" si="3"/>
        <v>39</v>
      </c>
      <c r="B50" s="20">
        <f t="shared" si="13"/>
        <v>-35.232950266320614</v>
      </c>
      <c r="C50" s="20">
        <f t="shared" si="4"/>
        <v>865.68964258722747</v>
      </c>
      <c r="D50" s="20">
        <f t="shared" si="5"/>
        <v>18.561249877129008</v>
      </c>
      <c r="E50" s="20">
        <f t="shared" si="6"/>
        <v>884.25089246435653</v>
      </c>
      <c r="F50" s="20">
        <f t="shared" si="7"/>
        <v>-26.280149904419847</v>
      </c>
      <c r="G50" s="20">
        <f t="shared" si="8"/>
        <v>-1.7023432888040813</v>
      </c>
      <c r="H50" s="20">
        <f t="shared" si="9"/>
        <v>-36.935293555124694</v>
      </c>
      <c r="I50" s="20">
        <f t="shared" si="10"/>
        <v>884.64133246362042</v>
      </c>
      <c r="J50" s="38">
        <f t="shared" si="11"/>
        <v>707.10678118654755</v>
      </c>
      <c r="K50" s="38">
        <f t="shared" si="12"/>
        <v>-531.59221881345275</v>
      </c>
      <c r="L50" s="22">
        <f t="shared" si="1"/>
        <v>27577.164466275339</v>
      </c>
      <c r="M50" s="20">
        <f t="shared" si="2"/>
        <v>3108.8374662753513</v>
      </c>
      <c r="O50" s="20">
        <f t="shared" si="0"/>
        <v>3108.8374662753486</v>
      </c>
    </row>
    <row r="51" spans="1:15" ht="12.75" customHeight="1" x14ac:dyDescent="0.2">
      <c r="A51" s="17">
        <f t="shared" si="3"/>
        <v>40</v>
      </c>
      <c r="B51" s="20">
        <f t="shared" si="13"/>
        <v>-36.935293555124694</v>
      </c>
      <c r="C51" s="20">
        <f t="shared" si="4"/>
        <v>884.64133246362042</v>
      </c>
      <c r="D51" s="20">
        <f t="shared" si="5"/>
        <v>19.333765471338502</v>
      </c>
      <c r="E51" s="20">
        <f t="shared" si="6"/>
        <v>903.97509793495897</v>
      </c>
      <c r="F51" s="20">
        <f t="shared" si="7"/>
        <v>-25.717149700137441</v>
      </c>
      <c r="G51" s="20">
        <f t="shared" si="8"/>
        <v>-1.6295657005189963</v>
      </c>
      <c r="H51" s="20">
        <f t="shared" si="9"/>
        <v>-38.56485925564369</v>
      </c>
      <c r="I51" s="20">
        <f t="shared" si="10"/>
        <v>904.34083700517363</v>
      </c>
      <c r="J51" s="38">
        <f t="shared" si="11"/>
        <v>707.10678118654755</v>
      </c>
      <c r="K51" s="38">
        <f t="shared" si="12"/>
        <v>-563.76621881345284</v>
      </c>
      <c r="L51" s="22">
        <f t="shared" si="1"/>
        <v>28284.271247461886</v>
      </c>
      <c r="M51" s="20">
        <f t="shared" si="2"/>
        <v>2545.0712474618986</v>
      </c>
      <c r="O51" s="20">
        <f t="shared" si="0"/>
        <v>2545.0712474618958</v>
      </c>
    </row>
    <row r="52" spans="1:15" ht="12.75" customHeight="1" x14ac:dyDescent="0.2">
      <c r="A52" s="17">
        <f t="shared" si="3"/>
        <v>41</v>
      </c>
      <c r="B52" s="20">
        <f t="shared" si="13"/>
        <v>-38.56485925564369</v>
      </c>
      <c r="C52" s="20">
        <f t="shared" si="4"/>
        <v>904.34083700517363</v>
      </c>
      <c r="D52" s="20">
        <f t="shared" si="5"/>
        <v>20.057276617267547</v>
      </c>
      <c r="E52" s="20">
        <f t="shared" si="6"/>
        <v>924.3981136224412</v>
      </c>
      <c r="F52" s="20">
        <f t="shared" si="7"/>
        <v>-25.156945973198187</v>
      </c>
      <c r="G52" s="20">
        <f t="shared" si="8"/>
        <v>-1.5588858573561248</v>
      </c>
      <c r="H52" s="20">
        <f t="shared" si="9"/>
        <v>-40.123745112999814</v>
      </c>
      <c r="I52" s="20">
        <f t="shared" si="10"/>
        <v>924.74036594031418</v>
      </c>
      <c r="J52" s="38">
        <f t="shared" si="11"/>
        <v>707.10678118654766</v>
      </c>
      <c r="K52" s="38">
        <f t="shared" si="12"/>
        <v>-595.9402188134527</v>
      </c>
      <c r="L52" s="22">
        <f t="shared" si="1"/>
        <v>28991.378028648433</v>
      </c>
      <c r="M52" s="20">
        <f t="shared" si="2"/>
        <v>1949.1310286484459</v>
      </c>
      <c r="O52" s="20">
        <f t="shared" si="0"/>
        <v>1949.131028648444</v>
      </c>
    </row>
    <row r="53" spans="1:15" ht="12.75" customHeight="1" x14ac:dyDescent="0.2">
      <c r="A53" s="17">
        <f t="shared" si="3"/>
        <v>42</v>
      </c>
      <c r="B53" s="20">
        <f t="shared" si="13"/>
        <v>-40.123745112999814</v>
      </c>
      <c r="C53" s="20">
        <f t="shared" si="4"/>
        <v>924.74036594031418</v>
      </c>
      <c r="D53" s="20">
        <f t="shared" si="5"/>
        <v>20.734231257015949</v>
      </c>
      <c r="E53" s="20">
        <f t="shared" si="6"/>
        <v>945.47459719733013</v>
      </c>
      <c r="F53" s="20">
        <f t="shared" si="7"/>
        <v>-24.601990370305057</v>
      </c>
      <c r="G53" s="20">
        <f t="shared" si="8"/>
        <v>-1.4905447629332236</v>
      </c>
      <c r="H53" s="20">
        <f t="shared" si="9"/>
        <v>-41.614289875933039</v>
      </c>
      <c r="I53" s="20">
        <f t="shared" si="10"/>
        <v>945.79462457535374</v>
      </c>
      <c r="J53" s="38">
        <f t="shared" si="11"/>
        <v>707.10678118654755</v>
      </c>
      <c r="K53" s="38">
        <f t="shared" si="12"/>
        <v>-628.11421881345291</v>
      </c>
      <c r="L53" s="22">
        <f t="shared" si="1"/>
        <v>29698.484809834979</v>
      </c>
      <c r="M53" s="20">
        <f t="shared" si="2"/>
        <v>1321.016809834993</v>
      </c>
      <c r="O53" s="20">
        <f t="shared" si="0"/>
        <v>1321.0168098349932</v>
      </c>
    </row>
    <row r="54" spans="1:15" ht="12.75" customHeight="1" x14ac:dyDescent="0.2">
      <c r="A54" s="17">
        <f t="shared" si="3"/>
        <v>43</v>
      </c>
      <c r="B54" s="20">
        <f t="shared" si="13"/>
        <v>-41.614289875933039</v>
      </c>
      <c r="C54" s="20">
        <f t="shared" si="4"/>
        <v>945.79462457535374</v>
      </c>
      <c r="D54" s="20">
        <f t="shared" si="5"/>
        <v>21.367161909148638</v>
      </c>
      <c r="E54" s="20">
        <f t="shared" si="6"/>
        <v>967.16178648450239</v>
      </c>
      <c r="F54" s="20">
        <f t="shared" si="7"/>
        <v>-24.054327426644619</v>
      </c>
      <c r="G54" s="20">
        <f t="shared" si="8"/>
        <v>-1.4247123824310839</v>
      </c>
      <c r="H54" s="20">
        <f t="shared" si="9"/>
        <v>-43.039002258364121</v>
      </c>
      <c r="I54" s="20">
        <f t="shared" si="10"/>
        <v>967.46086840959231</v>
      </c>
      <c r="J54" s="38">
        <f t="shared" si="11"/>
        <v>707.10678118654778</v>
      </c>
      <c r="K54" s="38">
        <f t="shared" si="12"/>
        <v>-660.28821881345277</v>
      </c>
      <c r="L54" s="22">
        <f t="shared" si="1"/>
        <v>30405.591591021526</v>
      </c>
      <c r="M54" s="20">
        <f t="shared" si="2"/>
        <v>660.72859102154018</v>
      </c>
      <c r="O54" s="20">
        <f t="shared" si="0"/>
        <v>660.72859102153961</v>
      </c>
    </row>
    <row r="55" spans="1:15" ht="12.75" customHeight="1" x14ac:dyDescent="0.2">
      <c r="A55" s="35">
        <f t="shared" si="3"/>
        <v>44</v>
      </c>
      <c r="B55" s="20">
        <f t="shared" si="13"/>
        <v>-43.039002258364121</v>
      </c>
      <c r="C55" s="20">
        <f t="shared" si="4"/>
        <v>967.46086840959231</v>
      </c>
      <c r="D55" s="20">
        <f t="shared" si="5"/>
        <v>21.958627832696944</v>
      </c>
      <c r="E55" s="20">
        <f t="shared" si="6"/>
        <v>989.41949624228926</v>
      </c>
      <c r="F55" s="20">
        <f t="shared" si="7"/>
        <v>-23.515631815987998</v>
      </c>
      <c r="G55" s="20">
        <f t="shared" si="8"/>
        <v>-1.3614981841190354</v>
      </c>
      <c r="H55" s="20">
        <f t="shared" si="9"/>
        <v>-44.400500442483157</v>
      </c>
      <c r="I55" s="20">
        <f t="shared" si="10"/>
        <v>989.69890597294818</v>
      </c>
      <c r="J55" s="38">
        <f t="shared" si="11"/>
        <v>707.10678118654766</v>
      </c>
      <c r="K55" s="38">
        <f t="shared" si="12"/>
        <v>-692.46221881345286</v>
      </c>
      <c r="L55" s="22">
        <f t="shared" si="1"/>
        <v>31080.293624636775</v>
      </c>
      <c r="M55" s="20">
        <f t="shared" si="2"/>
        <v>0</v>
      </c>
      <c r="O55" s="20">
        <f t="shared" si="0"/>
        <v>-31.733627791913023</v>
      </c>
    </row>
    <row r="59" spans="1:15" ht="12.75" customHeight="1" x14ac:dyDescent="0.25">
      <c r="A59" s="2" t="s">
        <v>42</v>
      </c>
    </row>
    <row r="60" spans="1:15" ht="12.75" customHeight="1" x14ac:dyDescent="0.2">
      <c r="B60" s="15" t="s">
        <v>47</v>
      </c>
      <c r="C60" s="11" t="s">
        <v>5</v>
      </c>
      <c r="D60" s="12"/>
      <c r="E60" s="13"/>
      <c r="F60" s="11" t="s">
        <v>47</v>
      </c>
      <c r="G60" s="12"/>
      <c r="H60" s="13"/>
      <c r="I60" s="37" t="s">
        <v>5</v>
      </c>
      <c r="J60" s="11" t="s">
        <v>48</v>
      </c>
      <c r="K60" s="13"/>
      <c r="L60" s="11" t="s">
        <v>20</v>
      </c>
      <c r="M60" s="13"/>
      <c r="O60" s="14" t="s">
        <v>21</v>
      </c>
    </row>
    <row r="61" spans="1:15" ht="12.75" customHeight="1" x14ac:dyDescent="0.2">
      <c r="A61" s="2" t="s">
        <v>43</v>
      </c>
      <c r="B61" s="16" t="s">
        <v>9</v>
      </c>
      <c r="C61" s="16" t="s">
        <v>23</v>
      </c>
      <c r="D61" s="16" t="s">
        <v>12</v>
      </c>
      <c r="E61" s="16" t="s">
        <v>23</v>
      </c>
      <c r="F61" s="16" t="s">
        <v>51</v>
      </c>
      <c r="G61" s="16" t="s">
        <v>50</v>
      </c>
      <c r="H61" s="16" t="s">
        <v>9</v>
      </c>
      <c r="I61" s="16" t="s">
        <v>23</v>
      </c>
      <c r="J61" s="16" t="s">
        <v>24</v>
      </c>
      <c r="K61" s="16" t="s">
        <v>25</v>
      </c>
      <c r="L61" s="16" t="s">
        <v>28</v>
      </c>
      <c r="M61" s="16" t="s">
        <v>29</v>
      </c>
      <c r="O61" s="16" t="s">
        <v>29</v>
      </c>
    </row>
    <row r="62" spans="1:15" ht="12.75" customHeight="1" x14ac:dyDescent="0.2">
      <c r="A62" s="17">
        <v>0</v>
      </c>
      <c r="L62" s="20">
        <v>0</v>
      </c>
      <c r="M62" s="20">
        <v>0</v>
      </c>
    </row>
    <row r="63" spans="1:15" ht="12.75" customHeight="1" x14ac:dyDescent="0.2">
      <c r="A63" s="17">
        <v>0.1</v>
      </c>
      <c r="B63" s="7">
        <f>$C$5</f>
        <v>45</v>
      </c>
      <c r="C63" s="7">
        <f>$C$4*(A63-A62)</f>
        <v>100</v>
      </c>
      <c r="D63" s="7">
        <f>-0.5*$M$7*SIN(RADIANS(B63))</f>
        <v>-0.11375226788947992</v>
      </c>
      <c r="E63" s="7">
        <f>C63+D63</f>
        <v>99.886247732110519</v>
      </c>
      <c r="F63" s="7">
        <f>-0.5*$M$7*SIN(RADIANS(B63))</f>
        <v>-0.11375226788947992</v>
      </c>
      <c r="G63" s="7">
        <f>DEGREES(ATAN(F63/E63))</f>
        <v>-6.5249443147068861E-2</v>
      </c>
      <c r="H63" s="7">
        <f>B63+G63</f>
        <v>44.934750556852933</v>
      </c>
      <c r="I63" s="7">
        <f>SQRT(E63^2+F63^2)</f>
        <v>99.886312503660903</v>
      </c>
      <c r="J63" s="40">
        <f>I63*COS(RADIANS(H63))</f>
        <v>70.710678118654755</v>
      </c>
      <c r="K63" s="41">
        <f>I63*SIN(RADIANS(H63))</f>
        <v>70.549808118654752</v>
      </c>
      <c r="L63" s="20">
        <f>J63</f>
        <v>70.710678118654755</v>
      </c>
      <c r="M63" s="20">
        <f>K63</f>
        <v>70.549808118654752</v>
      </c>
      <c r="O63" s="20">
        <f t="shared" ref="O63:O126" si="22">($L$6*A63)-0.5*$C$6*(A63^2)</f>
        <v>70.549808118654738</v>
      </c>
    </row>
    <row r="64" spans="1:15" ht="12.75" customHeight="1" x14ac:dyDescent="0.2">
      <c r="A64" s="17">
        <f>A63+0.1</f>
        <v>0.2</v>
      </c>
      <c r="B64" s="20">
        <f>H63</f>
        <v>44.934750556852933</v>
      </c>
      <c r="C64" s="20">
        <f>I63</f>
        <v>99.886312503660903</v>
      </c>
      <c r="D64" s="20">
        <f>-$M$7*SIN(RADIANS(B64))</f>
        <v>-0.22724530213550592</v>
      </c>
      <c r="E64" s="20">
        <f>C64+D64</f>
        <v>99.659067201525403</v>
      </c>
      <c r="F64" s="20">
        <f>-$M$7*COS(RADIANS(B64))</f>
        <v>-0.22776347437054667</v>
      </c>
      <c r="G64" s="20">
        <f>DEGREES(ATAN(F64/E64))</f>
        <v>-0.13094506555777094</v>
      </c>
      <c r="H64" s="20">
        <f t="shared" ref="H64:H127" si="23">B64+G64</f>
        <v>44.803805491295165</v>
      </c>
      <c r="I64" s="20">
        <f t="shared" ref="I64:I127" si="24">SQRT(E64^2+F64^2)</f>
        <v>99.659327469526986</v>
      </c>
      <c r="J64" s="38">
        <f t="shared" ref="J64:J127" si="25">I64*COS(RADIANS(H64))</f>
        <v>70.710678118654755</v>
      </c>
      <c r="K64" s="38">
        <f>I64*SIN(RADIANS(H64))</f>
        <v>70.228068118654775</v>
      </c>
      <c r="L64" s="22">
        <f>IF(M63=0,0,IF(M63+K64&gt;0,L63+J64,L63+J64*M63/-K64))</f>
        <v>141.42135623730951</v>
      </c>
      <c r="M64" s="20">
        <f>IF(M63=0,0,IF((M63+K64)&lt;0,0,M63+K64))</f>
        <v>140.77787623730953</v>
      </c>
      <c r="O64" s="20">
        <f t="shared" si="22"/>
        <v>140.77787623730947</v>
      </c>
    </row>
    <row r="65" spans="1:15" ht="12.75" customHeight="1" x14ac:dyDescent="0.2">
      <c r="A65" s="17">
        <f t="shared" ref="A65:A128" si="26">A64+0.1</f>
        <v>0.30000000000000004</v>
      </c>
      <c r="B65" s="20">
        <f t="shared" ref="B65:C128" si="27">H64</f>
        <v>44.803805491295165</v>
      </c>
      <c r="C65" s="20">
        <f t="shared" si="27"/>
        <v>99.659327469526986</v>
      </c>
      <c r="D65" s="20">
        <f t="shared" ref="D65:D128" si="28">-$M$7*SIN(RADIANS(B65))</f>
        <v>-0.22672417334348319</v>
      </c>
      <c r="E65" s="20">
        <f t="shared" ref="E65:E128" si="29">C65+D65</f>
        <v>99.432603296183501</v>
      </c>
      <c r="F65" s="20">
        <f t="shared" ref="F65:F128" si="30">-$M$7*COS(RADIANS(B65))</f>
        <v>-0.22828223063066963</v>
      </c>
      <c r="G65" s="20">
        <f t="shared" ref="G65:G128" si="31">DEGREES(ATAN(F65/E65))</f>
        <v>-0.13154221994519644</v>
      </c>
      <c r="H65" s="20">
        <f t="shared" si="23"/>
        <v>44.672263271349969</v>
      </c>
      <c r="I65" s="20">
        <f t="shared" si="24"/>
        <v>99.432865346589622</v>
      </c>
      <c r="J65" s="38">
        <f t="shared" si="25"/>
        <v>70.710678118654755</v>
      </c>
      <c r="K65" s="38">
        <f t="shared" ref="K65:K128" si="32">I65*SIN(RADIANS(H65))</f>
        <v>69.90632811865477</v>
      </c>
      <c r="L65" s="22">
        <f t="shared" ref="L65:L128" si="33">IF(M64=0,0,IF(M64+K65&gt;0,L64+J65,L64+J65*M64/-K65))</f>
        <v>212.13203435596427</v>
      </c>
      <c r="M65" s="20">
        <f t="shared" ref="M65:M128" si="34">IF(M64=0,0,IF((M64+K65)&lt;0,0,M64+K65))</f>
        <v>210.68420435596431</v>
      </c>
      <c r="O65" s="20">
        <f t="shared" si="22"/>
        <v>210.68420435596425</v>
      </c>
    </row>
    <row r="66" spans="1:15" ht="12.75" customHeight="1" x14ac:dyDescent="0.2">
      <c r="A66" s="17">
        <f t="shared" si="26"/>
        <v>0.4</v>
      </c>
      <c r="B66" s="20">
        <f t="shared" si="27"/>
        <v>44.672263271349969</v>
      </c>
      <c r="C66" s="20">
        <f t="shared" si="27"/>
        <v>99.432865346589622</v>
      </c>
      <c r="D66" s="20">
        <f t="shared" si="28"/>
        <v>-0.22619947570149568</v>
      </c>
      <c r="E66" s="20">
        <f t="shared" si="29"/>
        <v>99.206665870888131</v>
      </c>
      <c r="F66" s="20">
        <f t="shared" si="30"/>
        <v>-0.22880215207110383</v>
      </c>
      <c r="G66" s="20">
        <f t="shared" si="31"/>
        <v>-0.1321420722968597</v>
      </c>
      <c r="H66" s="20">
        <f t="shared" si="23"/>
        <v>44.540121199053111</v>
      </c>
      <c r="I66" s="20">
        <f t="shared" si="24"/>
        <v>99.20692971583604</v>
      </c>
      <c r="J66" s="38">
        <f t="shared" si="25"/>
        <v>70.710678118654755</v>
      </c>
      <c r="K66" s="38">
        <f t="shared" si="32"/>
        <v>69.584588118654779</v>
      </c>
      <c r="L66" s="22">
        <f t="shared" si="33"/>
        <v>282.84271247461902</v>
      </c>
      <c r="M66" s="20">
        <f t="shared" si="34"/>
        <v>280.26879247461909</v>
      </c>
      <c r="O66" s="20">
        <f t="shared" si="22"/>
        <v>280.26879247461898</v>
      </c>
    </row>
    <row r="67" spans="1:15" ht="12.75" customHeight="1" x14ac:dyDescent="0.2">
      <c r="A67" s="17">
        <f t="shared" si="26"/>
        <v>0.5</v>
      </c>
      <c r="B67" s="20">
        <f t="shared" si="27"/>
        <v>44.540121199053111</v>
      </c>
      <c r="C67" s="20">
        <f t="shared" si="27"/>
        <v>99.20692971583604</v>
      </c>
      <c r="D67" s="20">
        <f t="shared" si="28"/>
        <v>-0.22567118492048499</v>
      </c>
      <c r="E67" s="20">
        <f t="shared" si="29"/>
        <v>98.981258530915554</v>
      </c>
      <c r="F67" s="20">
        <f t="shared" si="30"/>
        <v>-0.22932323017214004</v>
      </c>
      <c r="G67" s="20">
        <f t="shared" si="31"/>
        <v>-0.13274462174926438</v>
      </c>
      <c r="H67" s="20">
        <f t="shared" si="23"/>
        <v>44.407376577303843</v>
      </c>
      <c r="I67" s="20">
        <f t="shared" si="24"/>
        <v>98.981524182585915</v>
      </c>
      <c r="J67" s="38">
        <f t="shared" si="25"/>
        <v>70.710678118654769</v>
      </c>
      <c r="K67" s="38">
        <f t="shared" si="32"/>
        <v>69.262848118654773</v>
      </c>
      <c r="L67" s="22">
        <f t="shared" si="33"/>
        <v>353.55339059327378</v>
      </c>
      <c r="M67" s="20">
        <f t="shared" si="34"/>
        <v>349.53164059327389</v>
      </c>
      <c r="O67" s="20">
        <f t="shared" si="22"/>
        <v>349.53164059327372</v>
      </c>
    </row>
    <row r="68" spans="1:15" ht="12.75" customHeight="1" x14ac:dyDescent="0.2">
      <c r="A68" s="17">
        <f t="shared" si="26"/>
        <v>0.6</v>
      </c>
      <c r="B68" s="20">
        <f t="shared" si="27"/>
        <v>44.407376577303843</v>
      </c>
      <c r="C68" s="20">
        <f t="shared" si="27"/>
        <v>98.981524182585915</v>
      </c>
      <c r="D68" s="20">
        <f t="shared" si="28"/>
        <v>-0.22513927662488536</v>
      </c>
      <c r="E68" s="20">
        <f t="shared" si="29"/>
        <v>98.756384905961028</v>
      </c>
      <c r="F68" s="20">
        <f t="shared" si="30"/>
        <v>-0.22984545616745047</v>
      </c>
      <c r="G68" s="20">
        <f t="shared" si="31"/>
        <v>-0.13334986708031338</v>
      </c>
      <c r="H68" s="20">
        <f t="shared" si="23"/>
        <v>44.274026710223531</v>
      </c>
      <c r="I68" s="20">
        <f t="shared" si="24"/>
        <v>98.756652376576881</v>
      </c>
      <c r="J68" s="38">
        <f t="shared" si="25"/>
        <v>70.710678118654755</v>
      </c>
      <c r="K68" s="38">
        <f t="shared" si="32"/>
        <v>68.941108118654768</v>
      </c>
      <c r="L68" s="22">
        <f t="shared" si="33"/>
        <v>424.26406871192853</v>
      </c>
      <c r="M68" s="20">
        <f t="shared" si="34"/>
        <v>418.47274871192866</v>
      </c>
      <c r="O68" s="20">
        <f t="shared" si="22"/>
        <v>418.47274871192849</v>
      </c>
    </row>
    <row r="69" spans="1:15" ht="12.75" customHeight="1" x14ac:dyDescent="0.2">
      <c r="A69" s="17">
        <f t="shared" si="26"/>
        <v>0.7</v>
      </c>
      <c r="B69" s="20">
        <f t="shared" si="27"/>
        <v>44.274026710223531</v>
      </c>
      <c r="C69" s="20">
        <f t="shared" si="27"/>
        <v>98.756652376576881</v>
      </c>
      <c r="D69" s="20">
        <f t="shared" si="28"/>
        <v>-0.22460372635471096</v>
      </c>
      <c r="E69" s="20">
        <f t="shared" si="29"/>
        <v>98.532048650222166</v>
      </c>
      <c r="F69" s="20">
        <f t="shared" si="30"/>
        <v>-0.23036882104047449</v>
      </c>
      <c r="G69" s="20">
        <f t="shared" si="31"/>
        <v>-0.13395780670131807</v>
      </c>
      <c r="H69" s="20">
        <f t="shared" si="23"/>
        <v>44.140068903522213</v>
      </c>
      <c r="I69" s="20">
        <f t="shared" si="24"/>
        <v>98.532317952047876</v>
      </c>
      <c r="J69" s="38">
        <f t="shared" si="25"/>
        <v>70.710678118654755</v>
      </c>
      <c r="K69" s="38">
        <f t="shared" si="32"/>
        <v>68.619368118654776</v>
      </c>
      <c r="L69" s="22">
        <f t="shared" si="33"/>
        <v>494.97474683058329</v>
      </c>
      <c r="M69" s="20">
        <f t="shared" si="34"/>
        <v>487.09211683058345</v>
      </c>
      <c r="O69" s="20">
        <f t="shared" si="22"/>
        <v>487.09211683058317</v>
      </c>
    </row>
    <row r="70" spans="1:15" ht="12.75" customHeight="1" x14ac:dyDescent="0.2">
      <c r="A70" s="17">
        <f t="shared" si="26"/>
        <v>0.79999999999999993</v>
      </c>
      <c r="B70" s="20">
        <f t="shared" si="27"/>
        <v>44.140068903522213</v>
      </c>
      <c r="C70" s="20">
        <f t="shared" si="27"/>
        <v>98.532317952047876</v>
      </c>
      <c r="D70" s="20">
        <f t="shared" si="28"/>
        <v>-0.22406450956771728</v>
      </c>
      <c r="E70" s="20">
        <f t="shared" si="29"/>
        <v>98.308253442480165</v>
      </c>
      <c r="F70" s="20">
        <f t="shared" si="30"/>
        <v>-0.23089331552077982</v>
      </c>
      <c r="G70" s="20">
        <f t="shared" si="31"/>
        <v>-0.13456843864890447</v>
      </c>
      <c r="H70" s="20">
        <f t="shared" si="23"/>
        <v>44.005500464873307</v>
      </c>
      <c r="I70" s="20">
        <f t="shared" si="24"/>
        <v>98.308524587820273</v>
      </c>
      <c r="J70" s="38">
        <f t="shared" si="25"/>
        <v>70.710678118654755</v>
      </c>
      <c r="K70" s="38">
        <f t="shared" si="32"/>
        <v>68.297628118654771</v>
      </c>
      <c r="L70" s="22">
        <f t="shared" si="33"/>
        <v>565.68542494923804</v>
      </c>
      <c r="M70" s="20">
        <f t="shared" si="34"/>
        <v>555.38974494923821</v>
      </c>
      <c r="O70" s="20">
        <f t="shared" si="22"/>
        <v>555.38974494923798</v>
      </c>
    </row>
    <row r="71" spans="1:15" ht="12.75" customHeight="1" x14ac:dyDescent="0.2">
      <c r="A71" s="17">
        <f t="shared" si="26"/>
        <v>0.89999999999999991</v>
      </c>
      <c r="B71" s="20">
        <f t="shared" si="27"/>
        <v>44.005500464873307</v>
      </c>
      <c r="C71" s="20">
        <f t="shared" si="27"/>
        <v>98.308524587820273</v>
      </c>
      <c r="D71" s="20">
        <f t="shared" si="28"/>
        <v>-0.22352160164163853</v>
      </c>
      <c r="E71" s="20">
        <f t="shared" si="29"/>
        <v>98.085002986178637</v>
      </c>
      <c r="F71" s="20">
        <f t="shared" si="30"/>
        <v>-0.23141893008039924</v>
      </c>
      <c r="G71" s="20">
        <f t="shared" si="31"/>
        <v>-0.13518176057681566</v>
      </c>
      <c r="H71" s="20">
        <f t="shared" si="23"/>
        <v>43.870318704296494</v>
      </c>
      <c r="I71" s="20">
        <f t="shared" si="24"/>
        <v>98.085275987376775</v>
      </c>
      <c r="J71" s="38">
        <f t="shared" si="25"/>
        <v>70.710678118654769</v>
      </c>
      <c r="K71" s="38">
        <f t="shared" si="32"/>
        <v>67.975888118654765</v>
      </c>
      <c r="L71" s="22">
        <f t="shared" si="33"/>
        <v>636.3961030678928</v>
      </c>
      <c r="M71" s="20">
        <f t="shared" si="34"/>
        <v>623.36563306789299</v>
      </c>
      <c r="O71" s="20">
        <f t="shared" si="22"/>
        <v>623.36563306789265</v>
      </c>
    </row>
    <row r="72" spans="1:15" ht="12.75" customHeight="1" x14ac:dyDescent="0.2">
      <c r="A72" s="17">
        <f t="shared" si="26"/>
        <v>0.99999999999999989</v>
      </c>
      <c r="B72" s="20">
        <f t="shared" si="27"/>
        <v>43.870318704296494</v>
      </c>
      <c r="C72" s="20">
        <f t="shared" si="27"/>
        <v>98.085275987376775</v>
      </c>
      <c r="D72" s="20">
        <f t="shared" si="28"/>
        <v>-0.22297497787650264</v>
      </c>
      <c r="E72" s="20">
        <f t="shared" si="29"/>
        <v>97.862301009500271</v>
      </c>
      <c r="F72" s="20">
        <f t="shared" si="30"/>
        <v>-0.23194565493014355</v>
      </c>
      <c r="G72" s="20">
        <f t="shared" si="31"/>
        <v>-0.13579776974761157</v>
      </c>
      <c r="H72" s="20">
        <f t="shared" si="23"/>
        <v>43.734520934548883</v>
      </c>
      <c r="I72" s="20">
        <f t="shared" si="24"/>
        <v>97.862575878937903</v>
      </c>
      <c r="J72" s="38">
        <f t="shared" si="25"/>
        <v>70.710678118654755</v>
      </c>
      <c r="K72" s="38">
        <f t="shared" si="32"/>
        <v>67.65414811865476</v>
      </c>
      <c r="L72" s="22">
        <f t="shared" si="33"/>
        <v>707.10678118654755</v>
      </c>
      <c r="M72" s="20">
        <f t="shared" si="34"/>
        <v>691.01978118654779</v>
      </c>
      <c r="O72" s="20">
        <f t="shared" si="22"/>
        <v>691.01978118654733</v>
      </c>
    </row>
    <row r="73" spans="1:15" ht="12.75" customHeight="1" x14ac:dyDescent="0.2">
      <c r="A73" s="17">
        <f t="shared" si="26"/>
        <v>1.0999999999999999</v>
      </c>
      <c r="B73" s="20">
        <f t="shared" si="27"/>
        <v>43.734520934548883</v>
      </c>
      <c r="C73" s="20">
        <f t="shared" si="27"/>
        <v>97.862575878937903</v>
      </c>
      <c r="D73" s="20">
        <f t="shared" si="28"/>
        <v>-0.22242461349702444</v>
      </c>
      <c r="E73" s="20">
        <f t="shared" si="29"/>
        <v>97.640151265440878</v>
      </c>
      <c r="F73" s="20">
        <f t="shared" si="30"/>
        <v>-0.23247348001589202</v>
      </c>
      <c r="G73" s="20">
        <f t="shared" si="31"/>
        <v>-0.13641646302426635</v>
      </c>
      <c r="H73" s="20">
        <f t="shared" si="23"/>
        <v>43.598104471524614</v>
      </c>
      <c r="I73" s="20">
        <f t="shared" si="24"/>
        <v>97.640428015536088</v>
      </c>
      <c r="J73" s="38">
        <f t="shared" si="25"/>
        <v>70.710678118654741</v>
      </c>
      <c r="K73" s="38">
        <f t="shared" si="32"/>
        <v>67.332408118654769</v>
      </c>
      <c r="L73" s="22">
        <f t="shared" si="33"/>
        <v>777.81745930520231</v>
      </c>
      <c r="M73" s="20">
        <f t="shared" si="34"/>
        <v>758.3521893052025</v>
      </c>
      <c r="O73" s="20">
        <f t="shared" si="22"/>
        <v>758.35218930520205</v>
      </c>
    </row>
    <row r="74" spans="1:15" ht="12.75" customHeight="1" x14ac:dyDescent="0.2">
      <c r="A74" s="17">
        <f t="shared" si="26"/>
        <v>1.2</v>
      </c>
      <c r="B74" s="20">
        <f t="shared" si="27"/>
        <v>43.598104471524614</v>
      </c>
      <c r="C74" s="20">
        <f t="shared" si="27"/>
        <v>97.640428015536088</v>
      </c>
      <c r="D74" s="20">
        <f t="shared" si="28"/>
        <v>-0.22187048365507975</v>
      </c>
      <c r="E74" s="20">
        <f t="shared" si="29"/>
        <v>97.418557531881007</v>
      </c>
      <c r="F74" s="20">
        <f t="shared" si="30"/>
        <v>-0.23300239501486042</v>
      </c>
      <c r="G74" s="20">
        <f t="shared" si="31"/>
        <v>-0.13703783686166346</v>
      </c>
      <c r="H74" s="20">
        <f t="shared" si="23"/>
        <v>43.461066634662949</v>
      </c>
      <c r="I74" s="20">
        <f t="shared" si="24"/>
        <v>97.418836175087264</v>
      </c>
      <c r="J74" s="38">
        <f t="shared" si="25"/>
        <v>70.710678118654741</v>
      </c>
      <c r="K74" s="38">
        <f t="shared" si="32"/>
        <v>67.010668118654749</v>
      </c>
      <c r="L74" s="22">
        <f t="shared" si="33"/>
        <v>848.52813742385706</v>
      </c>
      <c r="M74" s="20">
        <f t="shared" si="34"/>
        <v>825.36285742385724</v>
      </c>
      <c r="O74" s="20">
        <f t="shared" si="22"/>
        <v>825.36285742385689</v>
      </c>
    </row>
    <row r="75" spans="1:15" ht="12.75" customHeight="1" x14ac:dyDescent="0.2">
      <c r="A75" s="17">
        <f t="shared" si="26"/>
        <v>1.3</v>
      </c>
      <c r="B75" s="20">
        <f t="shared" si="27"/>
        <v>43.461066634662949</v>
      </c>
      <c r="C75" s="20">
        <f t="shared" si="27"/>
        <v>97.418836175087264</v>
      </c>
      <c r="D75" s="20">
        <f t="shared" si="28"/>
        <v>-0.22131256343226038</v>
      </c>
      <c r="E75" s="20">
        <f t="shared" si="29"/>
        <v>97.197523611655001</v>
      </c>
      <c r="F75" s="20">
        <f t="shared" si="30"/>
        <v>-0.23353238933184786</v>
      </c>
      <c r="G75" s="20">
        <f t="shared" si="31"/>
        <v>-0.13766188729798992</v>
      </c>
      <c r="H75" s="20">
        <f t="shared" si="23"/>
        <v>43.323404747364961</v>
      </c>
      <c r="I75" s="20">
        <f t="shared" si="24"/>
        <v>97.19780416045981</v>
      </c>
      <c r="J75" s="38">
        <f t="shared" si="25"/>
        <v>70.710678118654741</v>
      </c>
      <c r="K75" s="38">
        <f t="shared" si="32"/>
        <v>66.688928118654744</v>
      </c>
      <c r="L75" s="22">
        <f t="shared" si="33"/>
        <v>919.23881554251182</v>
      </c>
      <c r="M75" s="20">
        <f t="shared" si="34"/>
        <v>892.05178554251199</v>
      </c>
      <c r="O75" s="20">
        <f t="shared" si="22"/>
        <v>892.05178554251165</v>
      </c>
    </row>
    <row r="76" spans="1:15" ht="12.75" customHeight="1" x14ac:dyDescent="0.2">
      <c r="A76" s="17">
        <f t="shared" si="26"/>
        <v>1.4000000000000001</v>
      </c>
      <c r="B76" s="20">
        <f t="shared" si="27"/>
        <v>43.323404747364961</v>
      </c>
      <c r="C76" s="20">
        <f t="shared" si="27"/>
        <v>97.19780416045981</v>
      </c>
      <c r="D76" s="20">
        <f t="shared" si="28"/>
        <v>-0.22075082784251329</v>
      </c>
      <c r="E76" s="20">
        <f t="shared" si="29"/>
        <v>96.977053332617302</v>
      </c>
      <c r="F76" s="20">
        <f t="shared" si="30"/>
        <v>-0.23406345209546306</v>
      </c>
      <c r="G76" s="20">
        <f t="shared" si="31"/>
        <v>-0.13828860994602946</v>
      </c>
      <c r="H76" s="20">
        <f t="shared" si="23"/>
        <v>43.18511613741893</v>
      </c>
      <c r="I76" s="20">
        <f t="shared" si="24"/>
        <v>96.977335799540853</v>
      </c>
      <c r="J76" s="38">
        <f t="shared" si="25"/>
        <v>70.710678118654755</v>
      </c>
      <c r="K76" s="38">
        <f t="shared" si="32"/>
        <v>66.367188118654752</v>
      </c>
      <c r="L76" s="22">
        <f t="shared" si="33"/>
        <v>989.94949366116657</v>
      </c>
      <c r="M76" s="20">
        <f t="shared" si="34"/>
        <v>958.41897366116677</v>
      </c>
      <c r="O76" s="20">
        <f t="shared" si="22"/>
        <v>958.41897366116643</v>
      </c>
    </row>
    <row r="77" spans="1:15" ht="12.75" customHeight="1" x14ac:dyDescent="0.2">
      <c r="A77" s="17">
        <f t="shared" si="26"/>
        <v>1.5000000000000002</v>
      </c>
      <c r="B77" s="20">
        <f t="shared" si="27"/>
        <v>43.18511613741893</v>
      </c>
      <c r="C77" s="20">
        <f t="shared" si="27"/>
        <v>96.977335799540853</v>
      </c>
      <c r="D77" s="20">
        <f t="shared" si="28"/>
        <v>-0.22018525183486307</v>
      </c>
      <c r="E77" s="20">
        <f t="shared" si="29"/>
        <v>96.75715054770599</v>
      </c>
      <c r="F77" s="20">
        <f t="shared" si="30"/>
        <v>-0.23459557215433113</v>
      </c>
      <c r="G77" s="20">
        <f t="shared" si="31"/>
        <v>-0.13891799998435631</v>
      </c>
      <c r="H77" s="20">
        <f t="shared" si="23"/>
        <v>43.046198137434573</v>
      </c>
      <c r="I77" s="20">
        <f t="shared" si="24"/>
        <v>96.757434945299764</v>
      </c>
      <c r="J77" s="38">
        <f t="shared" si="25"/>
        <v>70.710678118654755</v>
      </c>
      <c r="K77" s="38">
        <f t="shared" si="32"/>
        <v>66.045448118654747</v>
      </c>
      <c r="L77" s="22">
        <f t="shared" si="33"/>
        <v>1060.6601717798212</v>
      </c>
      <c r="M77" s="20">
        <f t="shared" si="34"/>
        <v>1024.4644217798216</v>
      </c>
      <c r="O77" s="20">
        <f t="shared" si="22"/>
        <v>1024.4644217798211</v>
      </c>
    </row>
    <row r="78" spans="1:15" ht="12.75" customHeight="1" x14ac:dyDescent="0.2">
      <c r="A78" s="17">
        <f t="shared" si="26"/>
        <v>1.6000000000000003</v>
      </c>
      <c r="B78" s="20">
        <f t="shared" si="27"/>
        <v>43.046198137434573</v>
      </c>
      <c r="C78" s="20">
        <f t="shared" si="27"/>
        <v>96.757434945299764</v>
      </c>
      <c r="D78" s="20">
        <f t="shared" si="28"/>
        <v>-0.2196158102962219</v>
      </c>
      <c r="E78" s="20">
        <f t="shared" si="29"/>
        <v>96.537819135003545</v>
      </c>
      <c r="F78" s="20">
        <f t="shared" si="30"/>
        <v>-0.23512873807328175</v>
      </c>
      <c r="G78" s="20">
        <f t="shared" si="31"/>
        <v>-0.13955005214842953</v>
      </c>
      <c r="H78" s="20">
        <f t="shared" si="23"/>
        <v>42.906648085286143</v>
      </c>
      <c r="I78" s="20">
        <f t="shared" si="24"/>
        <v>96.53810547584888</v>
      </c>
      <c r="J78" s="38">
        <f t="shared" si="25"/>
        <v>70.710678118654741</v>
      </c>
      <c r="K78" s="38">
        <f t="shared" si="32"/>
        <v>65.723708118654756</v>
      </c>
      <c r="L78" s="22">
        <f t="shared" si="33"/>
        <v>1131.3708498984759</v>
      </c>
      <c r="M78" s="20">
        <f t="shared" si="34"/>
        <v>1090.1881298984763</v>
      </c>
      <c r="O78" s="20">
        <f t="shared" si="22"/>
        <v>1090.1881298984761</v>
      </c>
    </row>
    <row r="79" spans="1:15" ht="12.75" customHeight="1" x14ac:dyDescent="0.2">
      <c r="A79" s="17">
        <f t="shared" si="26"/>
        <v>1.7000000000000004</v>
      </c>
      <c r="B79" s="20">
        <f t="shared" si="27"/>
        <v>42.906648085286143</v>
      </c>
      <c r="C79" s="20">
        <f t="shared" si="27"/>
        <v>96.53810547584888</v>
      </c>
      <c r="D79" s="20">
        <f t="shared" si="28"/>
        <v>-0.21904247805428612</v>
      </c>
      <c r="E79" s="20">
        <f t="shared" si="29"/>
        <v>96.319062997794589</v>
      </c>
      <c r="F79" s="20">
        <f t="shared" si="30"/>
        <v>-0.2356629381295193</v>
      </c>
      <c r="G79" s="20">
        <f t="shared" si="31"/>
        <v>-0.14018476072158975</v>
      </c>
      <c r="H79" s="20">
        <f t="shared" si="23"/>
        <v>42.766463324564555</v>
      </c>
      <c r="I79" s="20">
        <f t="shared" si="24"/>
        <v>96.319351294501203</v>
      </c>
      <c r="J79" s="38">
        <f t="shared" si="25"/>
        <v>70.710678118654741</v>
      </c>
      <c r="K79" s="38">
        <f t="shared" si="32"/>
        <v>65.40196811865475</v>
      </c>
      <c r="L79" s="22">
        <f t="shared" si="33"/>
        <v>1202.0815280171305</v>
      </c>
      <c r="M79" s="20">
        <f t="shared" si="34"/>
        <v>1155.5900980171311</v>
      </c>
      <c r="O79" s="20">
        <f t="shared" si="22"/>
        <v>1155.5900980171309</v>
      </c>
    </row>
    <row r="80" spans="1:15" ht="12.75" customHeight="1" x14ac:dyDescent="0.2">
      <c r="A80" s="17">
        <f t="shared" si="26"/>
        <v>1.8000000000000005</v>
      </c>
      <c r="B80" s="20">
        <f t="shared" si="27"/>
        <v>42.766463324564555</v>
      </c>
      <c r="C80" s="20">
        <f t="shared" si="27"/>
        <v>96.319351294501203</v>
      </c>
      <c r="D80" s="20">
        <f t="shared" si="28"/>
        <v>-0.21846522988052228</v>
      </c>
      <c r="E80" s="20">
        <f t="shared" si="29"/>
        <v>96.100886064620681</v>
      </c>
      <c r="F80" s="20">
        <f t="shared" si="30"/>
        <v>-0.23619816030877677</v>
      </c>
      <c r="G80" s="20">
        <f t="shared" si="31"/>
        <v>-0.14082211952595866</v>
      </c>
      <c r="H80" s="20">
        <f t="shared" si="23"/>
        <v>42.625641205038598</v>
      </c>
      <c r="I80" s="20">
        <f t="shared" si="24"/>
        <v>96.101176329825108</v>
      </c>
      <c r="J80" s="38">
        <f t="shared" si="25"/>
        <v>70.710678118654741</v>
      </c>
      <c r="K80" s="38">
        <f t="shared" si="32"/>
        <v>65.080228118654745</v>
      </c>
      <c r="L80" s="22">
        <f t="shared" si="33"/>
        <v>1272.7922061357851</v>
      </c>
      <c r="M80" s="20">
        <f t="shared" si="34"/>
        <v>1220.6703261357859</v>
      </c>
      <c r="O80" s="20">
        <f t="shared" si="22"/>
        <v>1220.6703261357859</v>
      </c>
    </row>
    <row r="81" spans="1:15" ht="12.75" customHeight="1" x14ac:dyDescent="0.2">
      <c r="A81" s="17">
        <f t="shared" si="26"/>
        <v>1.9000000000000006</v>
      </c>
      <c r="B81" s="20">
        <f t="shared" si="27"/>
        <v>42.625641205038598</v>
      </c>
      <c r="C81" s="20">
        <f t="shared" si="27"/>
        <v>96.101176329825108</v>
      </c>
      <c r="D81" s="20">
        <f t="shared" si="28"/>
        <v>-0.21788404049324386</v>
      </c>
      <c r="E81" s="20">
        <f t="shared" si="29"/>
        <v>95.883292289331862</v>
      </c>
      <c r="F81" s="20">
        <f t="shared" si="30"/>
        <v>-0.23673439230145354</v>
      </c>
      <c r="G81" s="20">
        <f t="shared" si="31"/>
        <v>-0.14146212191324284</v>
      </c>
      <c r="H81" s="20">
        <f t="shared" si="23"/>
        <v>42.484179083125355</v>
      </c>
      <c r="I81" s="20">
        <f t="shared" si="24"/>
        <v>95.883584535695917</v>
      </c>
      <c r="J81" s="38">
        <f t="shared" si="25"/>
        <v>70.710678118654741</v>
      </c>
      <c r="K81" s="38">
        <f t="shared" si="32"/>
        <v>64.758488118654739</v>
      </c>
      <c r="L81" s="22">
        <f t="shared" si="33"/>
        <v>1343.5028842544398</v>
      </c>
      <c r="M81" s="20">
        <f t="shared" si="34"/>
        <v>1285.4288142544406</v>
      </c>
      <c r="O81" s="20">
        <f t="shared" si="22"/>
        <v>1285.4288142544403</v>
      </c>
    </row>
    <row r="82" spans="1:15" ht="12.75" customHeight="1" x14ac:dyDescent="0.2">
      <c r="A82" s="17">
        <f t="shared" si="26"/>
        <v>2.0000000000000004</v>
      </c>
      <c r="B82" s="20">
        <f t="shared" si="27"/>
        <v>42.484179083125355</v>
      </c>
      <c r="C82" s="20">
        <f t="shared" si="27"/>
        <v>95.883584535695917</v>
      </c>
      <c r="D82" s="20">
        <f t="shared" si="28"/>
        <v>-0.21729888456078006</v>
      </c>
      <c r="E82" s="20">
        <f t="shared" si="29"/>
        <v>95.666285651135141</v>
      </c>
      <c r="F82" s="20">
        <f t="shared" si="30"/>
        <v>-0.23727162149873895</v>
      </c>
      <c r="G82" s="20">
        <f t="shared" si="31"/>
        <v>-0.14210476075544318</v>
      </c>
      <c r="H82" s="20">
        <f t="shared" si="23"/>
        <v>42.342074322369911</v>
      </c>
      <c r="I82" s="20">
        <f t="shared" si="24"/>
        <v>95.666579891344256</v>
      </c>
      <c r="J82" s="38">
        <f t="shared" si="25"/>
        <v>70.710678118654741</v>
      </c>
      <c r="K82" s="38">
        <f t="shared" si="32"/>
        <v>64.436748118654748</v>
      </c>
      <c r="L82" s="22">
        <f t="shared" si="33"/>
        <v>1414.2135623730944</v>
      </c>
      <c r="M82" s="20">
        <f t="shared" si="34"/>
        <v>1349.8655623730954</v>
      </c>
      <c r="O82" s="20">
        <f t="shared" si="22"/>
        <v>1349.8655623730951</v>
      </c>
    </row>
    <row r="83" spans="1:15" ht="12.75" customHeight="1" x14ac:dyDescent="0.2">
      <c r="A83" s="17">
        <f t="shared" si="26"/>
        <v>2.1000000000000005</v>
      </c>
      <c r="B83" s="20">
        <f t="shared" si="27"/>
        <v>42.342074322369911</v>
      </c>
      <c r="C83" s="20">
        <f t="shared" si="27"/>
        <v>95.666579891344256</v>
      </c>
      <c r="D83" s="20">
        <f t="shared" si="28"/>
        <v>-0.21670973670473787</v>
      </c>
      <c r="E83" s="20">
        <f t="shared" si="29"/>
        <v>95.449870154639513</v>
      </c>
      <c r="F83" s="20">
        <f t="shared" si="30"/>
        <v>-0.23780983498872213</v>
      </c>
      <c r="G83" s="20">
        <f t="shared" si="31"/>
        <v>-0.14275002843547097</v>
      </c>
      <c r="H83" s="20">
        <f t="shared" si="23"/>
        <v>42.199324293934438</v>
      </c>
      <c r="I83" s="20">
        <f t="shared" si="24"/>
        <v>95.450166401401106</v>
      </c>
      <c r="J83" s="38">
        <f t="shared" si="25"/>
        <v>70.710678118654727</v>
      </c>
      <c r="K83" s="38">
        <f t="shared" si="32"/>
        <v>64.115008118654742</v>
      </c>
      <c r="L83" s="22">
        <f t="shared" si="33"/>
        <v>1484.9242404917491</v>
      </c>
      <c r="M83" s="20">
        <f t="shared" si="34"/>
        <v>1413.9805704917501</v>
      </c>
      <c r="O83" s="20">
        <f t="shared" si="22"/>
        <v>1413.9805704917499</v>
      </c>
    </row>
    <row r="84" spans="1:15" ht="12.75" customHeight="1" x14ac:dyDescent="0.2">
      <c r="A84" s="17">
        <f t="shared" si="26"/>
        <v>2.2000000000000006</v>
      </c>
      <c r="B84" s="20">
        <f t="shared" si="27"/>
        <v>42.199324293934438</v>
      </c>
      <c r="C84" s="20">
        <f t="shared" si="27"/>
        <v>95.450166401401106</v>
      </c>
      <c r="D84" s="20">
        <f t="shared" si="28"/>
        <v>-0.21611657150335967</v>
      </c>
      <c r="E84" s="20">
        <f t="shared" si="29"/>
        <v>95.234049829897742</v>
      </c>
      <c r="F84" s="20">
        <f t="shared" si="30"/>
        <v>-0.23834901955249002</v>
      </c>
      <c r="G84" s="20">
        <f t="shared" si="31"/>
        <v>-0.14339791683767242</v>
      </c>
      <c r="H84" s="20">
        <f t="shared" si="23"/>
        <v>42.055926377096768</v>
      </c>
      <c r="I84" s="20">
        <f t="shared" si="24"/>
        <v>95.234348095939467</v>
      </c>
      <c r="J84" s="38">
        <f t="shared" si="25"/>
        <v>70.710678118654741</v>
      </c>
      <c r="K84" s="38">
        <f t="shared" si="32"/>
        <v>63.793268118654744</v>
      </c>
      <c r="L84" s="22">
        <f t="shared" si="33"/>
        <v>1555.6349186104037</v>
      </c>
      <c r="M84" s="20">
        <f t="shared" si="34"/>
        <v>1477.7738386104049</v>
      </c>
      <c r="O84" s="20">
        <f t="shared" si="22"/>
        <v>1477.7738386104047</v>
      </c>
    </row>
    <row r="85" spans="1:15" ht="12.75" customHeight="1" x14ac:dyDescent="0.2">
      <c r="A85" s="17">
        <f t="shared" si="26"/>
        <v>2.3000000000000007</v>
      </c>
      <c r="B85" s="20">
        <f t="shared" si="27"/>
        <v>42.055926377096768</v>
      </c>
      <c r="C85" s="20">
        <f t="shared" si="27"/>
        <v>95.234348095939467</v>
      </c>
      <c r="D85" s="20">
        <f t="shared" si="28"/>
        <v>-0.21551936349497736</v>
      </c>
      <c r="E85" s="20">
        <f t="shared" si="29"/>
        <v>95.01882873244449</v>
      </c>
      <c r="F85" s="20">
        <f t="shared" si="30"/>
        <v>-0.23888916166021407</v>
      </c>
      <c r="G85" s="20">
        <f t="shared" si="31"/>
        <v>-0.14404841733826329</v>
      </c>
      <c r="H85" s="20">
        <f t="shared" si="23"/>
        <v>41.911877959758506</v>
      </c>
      <c r="I85" s="20">
        <f t="shared" si="24"/>
        <v>95.019129030512474</v>
      </c>
      <c r="J85" s="38">
        <f t="shared" si="25"/>
        <v>70.710678118654741</v>
      </c>
      <c r="K85" s="38">
        <f t="shared" si="32"/>
        <v>63.471528118654746</v>
      </c>
      <c r="L85" s="22">
        <f t="shared" si="33"/>
        <v>1626.3455967290583</v>
      </c>
      <c r="M85" s="20">
        <f t="shared" si="34"/>
        <v>1541.2453667290597</v>
      </c>
      <c r="O85" s="20">
        <f t="shared" si="22"/>
        <v>1541.2453667290597</v>
      </c>
    </row>
    <row r="86" spans="1:15" ht="12.75" customHeight="1" x14ac:dyDescent="0.2">
      <c r="A86" s="17">
        <f t="shared" si="26"/>
        <v>2.4000000000000008</v>
      </c>
      <c r="B86" s="20">
        <f t="shared" si="27"/>
        <v>41.911877959758506</v>
      </c>
      <c r="C86" s="20">
        <f t="shared" si="27"/>
        <v>95.019129030512474</v>
      </c>
      <c r="D86" s="20">
        <f t="shared" si="28"/>
        <v>-0.21491808718156424</v>
      </c>
      <c r="E86" s="20">
        <f t="shared" si="29"/>
        <v>94.804210943330915</v>
      </c>
      <c r="F86" s="20">
        <f t="shared" si="30"/>
        <v>-0.23943024746722705</v>
      </c>
      <c r="G86" s="20">
        <f t="shared" si="31"/>
        <v>-0.14470152079567478</v>
      </c>
      <c r="H86" s="20">
        <f t="shared" si="23"/>
        <v>41.767176438962828</v>
      </c>
      <c r="I86" s="20">
        <f t="shared" si="24"/>
        <v>94.804513286187955</v>
      </c>
      <c r="J86" s="38">
        <f t="shared" si="25"/>
        <v>70.710678118654755</v>
      </c>
      <c r="K86" s="38">
        <f t="shared" si="32"/>
        <v>63.149788118654762</v>
      </c>
      <c r="L86" s="22">
        <f t="shared" si="33"/>
        <v>1697.0562748477132</v>
      </c>
      <c r="M86" s="20">
        <f t="shared" si="34"/>
        <v>1604.3951548477144</v>
      </c>
      <c r="O86" s="20">
        <f t="shared" si="22"/>
        <v>1604.3951548477144</v>
      </c>
    </row>
    <row r="87" spans="1:15" ht="12.75" customHeight="1" x14ac:dyDescent="0.2">
      <c r="A87" s="17">
        <f t="shared" si="26"/>
        <v>2.5000000000000009</v>
      </c>
      <c r="B87" s="20">
        <f t="shared" si="27"/>
        <v>41.767176438962828</v>
      </c>
      <c r="C87" s="20">
        <f t="shared" si="27"/>
        <v>94.804513286187955</v>
      </c>
      <c r="D87" s="20">
        <f t="shared" si="28"/>
        <v>-0.21431271703238713</v>
      </c>
      <c r="E87" s="20">
        <f t="shared" si="29"/>
        <v>94.59020056915557</v>
      </c>
      <c r="F87" s="20">
        <f t="shared" si="30"/>
        <v>-0.23997226281009232</v>
      </c>
      <c r="G87" s="20">
        <f t="shared" si="31"/>
        <v>-0.14535721754081343</v>
      </c>
      <c r="H87" s="20">
        <f t="shared" si="23"/>
        <v>41.621819221422015</v>
      </c>
      <c r="I87" s="20">
        <f t="shared" si="24"/>
        <v>94.590504969579257</v>
      </c>
      <c r="J87" s="38">
        <f t="shared" si="25"/>
        <v>70.710678118654755</v>
      </c>
      <c r="K87" s="38">
        <f t="shared" si="32"/>
        <v>62.828048118654756</v>
      </c>
      <c r="L87" s="22">
        <f t="shared" si="33"/>
        <v>1767.7669529663681</v>
      </c>
      <c r="M87" s="20">
        <f t="shared" si="34"/>
        <v>1667.2232029663692</v>
      </c>
      <c r="O87" s="20">
        <f t="shared" si="22"/>
        <v>1667.2232029663692</v>
      </c>
    </row>
    <row r="88" spans="1:15" ht="12.75" customHeight="1" x14ac:dyDescent="0.2">
      <c r="A88" s="17">
        <f t="shared" si="26"/>
        <v>2.600000000000001</v>
      </c>
      <c r="B88" s="20">
        <f t="shared" si="27"/>
        <v>41.621819221422015</v>
      </c>
      <c r="C88" s="20">
        <f t="shared" si="27"/>
        <v>94.590504969579257</v>
      </c>
      <c r="D88" s="20">
        <f t="shared" si="28"/>
        <v>-0.21370322748775891</v>
      </c>
      <c r="E88" s="20">
        <f t="shared" si="29"/>
        <v>94.376801742091502</v>
      </c>
      <c r="F88" s="20">
        <f t="shared" si="30"/>
        <v>-0.24051519320266487</v>
      </c>
      <c r="G88" s="20">
        <f t="shared" si="31"/>
        <v>-0.14601549736723607</v>
      </c>
      <c r="H88" s="20">
        <f t="shared" si="23"/>
        <v>41.475803724054778</v>
      </c>
      <c r="I88" s="20">
        <f t="shared" si="24"/>
        <v>94.377108212872287</v>
      </c>
      <c r="J88" s="38">
        <f t="shared" si="25"/>
        <v>70.710678118654755</v>
      </c>
      <c r="K88" s="38">
        <f t="shared" si="32"/>
        <v>62.506308118654758</v>
      </c>
      <c r="L88" s="22">
        <f t="shared" si="33"/>
        <v>1838.4776310850229</v>
      </c>
      <c r="M88" s="20">
        <f t="shared" si="34"/>
        <v>1729.7295110850239</v>
      </c>
      <c r="O88" s="20">
        <f t="shared" si="22"/>
        <v>1729.7295110850241</v>
      </c>
    </row>
    <row r="89" spans="1:15" ht="12.75" customHeight="1" x14ac:dyDescent="0.2">
      <c r="A89" s="17">
        <f t="shared" si="26"/>
        <v>2.7000000000000011</v>
      </c>
      <c r="B89" s="20">
        <f t="shared" si="27"/>
        <v>41.475803724054778</v>
      </c>
      <c r="C89" s="20">
        <f t="shared" si="27"/>
        <v>94.377108212872287</v>
      </c>
      <c r="D89" s="20">
        <f t="shared" si="28"/>
        <v>-0.21308959296289431</v>
      </c>
      <c r="E89" s="20">
        <f t="shared" si="29"/>
        <v>94.164018619909399</v>
      </c>
      <c r="F89" s="20">
        <f t="shared" si="30"/>
        <v>-0.24105902383214795</v>
      </c>
      <c r="G89" s="20">
        <f t="shared" si="31"/>
        <v>-0.14667634952124237</v>
      </c>
      <c r="H89" s="20">
        <f t="shared" si="23"/>
        <v>41.329127374533535</v>
      </c>
      <c r="I89" s="20">
        <f t="shared" si="24"/>
        <v>94.164327173848676</v>
      </c>
      <c r="J89" s="38">
        <f t="shared" si="25"/>
        <v>70.710678118654769</v>
      </c>
      <c r="K89" s="38">
        <f t="shared" si="32"/>
        <v>62.184568118654759</v>
      </c>
      <c r="L89" s="22">
        <f t="shared" si="33"/>
        <v>1909.1883092036778</v>
      </c>
      <c r="M89" s="20">
        <f t="shared" si="34"/>
        <v>1791.9140792036787</v>
      </c>
      <c r="O89" s="20">
        <f t="shared" si="22"/>
        <v>1791.9140792036787</v>
      </c>
    </row>
    <row r="90" spans="1:15" ht="12.75" customHeight="1" x14ac:dyDescent="0.2">
      <c r="A90" s="17">
        <f t="shared" si="26"/>
        <v>2.8000000000000012</v>
      </c>
      <c r="B90" s="20">
        <f t="shared" si="27"/>
        <v>41.329127374533535</v>
      </c>
      <c r="C90" s="20">
        <f t="shared" si="27"/>
        <v>94.164327173848676</v>
      </c>
      <c r="D90" s="20">
        <f t="shared" si="28"/>
        <v>-0.21247178785186929</v>
      </c>
      <c r="E90" s="20">
        <f t="shared" si="29"/>
        <v>93.951855385996808</v>
      </c>
      <c r="F90" s="20">
        <f t="shared" si="30"/>
        <v>-0.24160373955514491</v>
      </c>
      <c r="G90" s="20">
        <f t="shared" si="31"/>
        <v>-0.14733976269188742</v>
      </c>
      <c r="H90" s="20">
        <f t="shared" si="23"/>
        <v>41.181787611841649</v>
      </c>
      <c r="I90" s="20">
        <f t="shared" si="24"/>
        <v>93.95216603590481</v>
      </c>
      <c r="J90" s="38">
        <f t="shared" si="25"/>
        <v>70.710678118654755</v>
      </c>
      <c r="K90" s="38">
        <f t="shared" si="32"/>
        <v>61.862828118654775</v>
      </c>
      <c r="L90" s="22">
        <f t="shared" si="33"/>
        <v>1979.8989873223327</v>
      </c>
      <c r="M90" s="20">
        <f t="shared" si="34"/>
        <v>1853.7769073223335</v>
      </c>
      <c r="O90" s="20">
        <f t="shared" si="22"/>
        <v>1853.7769073223335</v>
      </c>
    </row>
    <row r="91" spans="1:15" ht="12.75" customHeight="1" x14ac:dyDescent="0.2">
      <c r="A91" s="17">
        <f t="shared" si="26"/>
        <v>2.9000000000000012</v>
      </c>
      <c r="B91" s="20">
        <f t="shared" si="27"/>
        <v>41.181787611841649</v>
      </c>
      <c r="C91" s="20">
        <f t="shared" si="27"/>
        <v>93.95216603590481</v>
      </c>
      <c r="D91" s="20">
        <f t="shared" si="28"/>
        <v>-0.2118497865316864</v>
      </c>
      <c r="E91" s="20">
        <f t="shared" si="29"/>
        <v>93.740316249373123</v>
      </c>
      <c r="F91" s="20">
        <f t="shared" si="30"/>
        <v>-0.24214932489370883</v>
      </c>
      <c r="G91" s="20">
        <f t="shared" si="31"/>
        <v>-0.14800572500091613</v>
      </c>
      <c r="H91" s="20">
        <f t="shared" si="23"/>
        <v>41.033781886840735</v>
      </c>
      <c r="I91" s="20">
        <f t="shared" si="24"/>
        <v>93.740629008066904</v>
      </c>
      <c r="J91" s="38">
        <f t="shared" si="25"/>
        <v>70.710678118654769</v>
      </c>
      <c r="K91" s="38">
        <f t="shared" si="32"/>
        <v>61.541088118654777</v>
      </c>
      <c r="L91" s="22">
        <f t="shared" si="33"/>
        <v>2050.6096654409876</v>
      </c>
      <c r="M91" s="20">
        <f t="shared" si="34"/>
        <v>1915.3179954409882</v>
      </c>
      <c r="O91" s="20">
        <f t="shared" si="22"/>
        <v>1915.3179954409884</v>
      </c>
    </row>
    <row r="92" spans="1:15" ht="12.75" customHeight="1" x14ac:dyDescent="0.2">
      <c r="A92" s="17">
        <f t="shared" si="26"/>
        <v>3.0000000000000013</v>
      </c>
      <c r="B92" s="20">
        <f t="shared" si="27"/>
        <v>41.033781886840735</v>
      </c>
      <c r="C92" s="20">
        <f t="shared" si="27"/>
        <v>93.740629008066904</v>
      </c>
      <c r="D92" s="20">
        <f t="shared" si="28"/>
        <v>-0.21122356336644671</v>
      </c>
      <c r="E92" s="20">
        <f t="shared" si="29"/>
        <v>93.529405444700458</v>
      </c>
      <c r="F92" s="20">
        <f t="shared" si="30"/>
        <v>-0.24269576403139123</v>
      </c>
      <c r="G92" s="20">
        <f t="shared" si="31"/>
        <v>-0.14867422399262237</v>
      </c>
      <c r="H92" s="20">
        <f t="shared" si="23"/>
        <v>40.885107662848114</v>
      </c>
      <c r="I92" s="20">
        <f t="shared" si="24"/>
        <v>93.529720325001733</v>
      </c>
      <c r="J92" s="38">
        <f t="shared" si="25"/>
        <v>70.710678118654769</v>
      </c>
      <c r="K92" s="38">
        <f t="shared" si="32"/>
        <v>61.219348118654771</v>
      </c>
      <c r="L92" s="22">
        <f t="shared" si="33"/>
        <v>2121.3203435596424</v>
      </c>
      <c r="M92" s="20">
        <f t="shared" si="34"/>
        <v>1976.537343559643</v>
      </c>
      <c r="O92" s="20">
        <f t="shared" si="22"/>
        <v>1976.5373435596432</v>
      </c>
    </row>
    <row r="93" spans="1:15" ht="12.75" customHeight="1" x14ac:dyDescent="0.2">
      <c r="A93" s="17">
        <f t="shared" si="26"/>
        <v>3.1000000000000014</v>
      </c>
      <c r="B93" s="20">
        <f t="shared" si="27"/>
        <v>40.885107662848114</v>
      </c>
      <c r="C93" s="20">
        <f t="shared" si="27"/>
        <v>93.529720325001733</v>
      </c>
      <c r="D93" s="20">
        <f t="shared" si="28"/>
        <v>-0.21059309271163082</v>
      </c>
      <c r="E93" s="20">
        <f t="shared" si="29"/>
        <v>93.3191272322901</v>
      </c>
      <c r="F93" s="20">
        <f t="shared" si="30"/>
        <v>-0.24324304080929121</v>
      </c>
      <c r="G93" s="20">
        <f t="shared" si="31"/>
        <v>-0.14934524662363516</v>
      </c>
      <c r="H93" s="20">
        <f t="shared" si="23"/>
        <v>40.735762416224482</v>
      </c>
      <c r="I93" s="20">
        <f t="shared" si="24"/>
        <v>93.319444247023085</v>
      </c>
      <c r="J93" s="38">
        <f t="shared" si="25"/>
        <v>70.710678118654769</v>
      </c>
      <c r="K93" s="38">
        <f t="shared" si="32"/>
        <v>60.89760811865478</v>
      </c>
      <c r="L93" s="22">
        <f t="shared" si="33"/>
        <v>2192.0310216782973</v>
      </c>
      <c r="M93" s="20">
        <f t="shared" si="34"/>
        <v>2037.4349516782977</v>
      </c>
      <c r="O93" s="20">
        <f t="shared" si="22"/>
        <v>2037.4349516782981</v>
      </c>
    </row>
    <row r="94" spans="1:15" ht="12.75" customHeight="1" x14ac:dyDescent="0.2">
      <c r="A94" s="17">
        <f t="shared" si="26"/>
        <v>3.2000000000000015</v>
      </c>
      <c r="B94" s="20">
        <f t="shared" si="27"/>
        <v>40.735762416224482</v>
      </c>
      <c r="C94" s="20">
        <f t="shared" si="27"/>
        <v>93.319444247023085</v>
      </c>
      <c r="D94" s="20">
        <f t="shared" si="28"/>
        <v>-0.20995834891848941</v>
      </c>
      <c r="E94" s="20">
        <f t="shared" si="29"/>
        <v>93.109485898104595</v>
      </c>
      <c r="F94" s="20">
        <f t="shared" si="30"/>
        <v>-0.24379113872210761</v>
      </c>
      <c r="G94" s="20">
        <f t="shared" si="31"/>
        <v>-0.15001877925263546</v>
      </c>
      <c r="H94" s="20">
        <f t="shared" si="23"/>
        <v>40.585743636971849</v>
      </c>
      <c r="I94" s="20">
        <f t="shared" si="24"/>
        <v>93.109805060093734</v>
      </c>
      <c r="J94" s="38">
        <f t="shared" si="25"/>
        <v>70.710678118654755</v>
      </c>
      <c r="K94" s="38">
        <f t="shared" si="32"/>
        <v>60.575868118654775</v>
      </c>
      <c r="L94" s="22">
        <f t="shared" si="33"/>
        <v>2262.7416997969522</v>
      </c>
      <c r="M94" s="20">
        <f t="shared" si="34"/>
        <v>2098.0108197969525</v>
      </c>
      <c r="O94" s="20">
        <f t="shared" si="22"/>
        <v>2098.010819796953</v>
      </c>
    </row>
    <row r="95" spans="1:15" ht="12.75" customHeight="1" x14ac:dyDescent="0.2">
      <c r="A95" s="17">
        <f t="shared" si="26"/>
        <v>3.3000000000000016</v>
      </c>
      <c r="B95" s="20">
        <f t="shared" si="27"/>
        <v>40.585743636971849</v>
      </c>
      <c r="C95" s="20">
        <f t="shared" si="27"/>
        <v>93.109805060093734</v>
      </c>
      <c r="D95" s="20">
        <f t="shared" si="28"/>
        <v>-0.20931930633854526</v>
      </c>
      <c r="E95" s="20">
        <f t="shared" si="29"/>
        <v>92.900485753755191</v>
      </c>
      <c r="F95" s="20">
        <f t="shared" si="30"/>
        <v>-0.24434004091419462</v>
      </c>
      <c r="G95" s="20">
        <f t="shared" si="31"/>
        <v>-0.15069480763000484</v>
      </c>
      <c r="H95" s="20">
        <f t="shared" si="23"/>
        <v>40.435048829341845</v>
      </c>
      <c r="I95" s="20">
        <f t="shared" si="24"/>
        <v>92.900807075822897</v>
      </c>
      <c r="J95" s="38">
        <f t="shared" si="25"/>
        <v>70.710678118654755</v>
      </c>
      <c r="K95" s="38">
        <f t="shared" si="32"/>
        <v>60.254128118654776</v>
      </c>
      <c r="L95" s="22">
        <f t="shared" si="33"/>
        <v>2333.452377915607</v>
      </c>
      <c r="M95" s="20">
        <f t="shared" si="34"/>
        <v>2158.2649479156075</v>
      </c>
      <c r="O95" s="20">
        <f t="shared" si="22"/>
        <v>2158.2649479156071</v>
      </c>
    </row>
    <row r="96" spans="1:15" ht="12.75" customHeight="1" x14ac:dyDescent="0.2">
      <c r="A96" s="17">
        <f t="shared" si="26"/>
        <v>3.4000000000000017</v>
      </c>
      <c r="B96" s="20">
        <f t="shared" si="27"/>
        <v>40.435048829341845</v>
      </c>
      <c r="C96" s="20">
        <f t="shared" si="27"/>
        <v>92.900807075822897</v>
      </c>
      <c r="D96" s="20">
        <f t="shared" si="28"/>
        <v>-0.20867593932820819</v>
      </c>
      <c r="E96" s="20">
        <f t="shared" si="29"/>
        <v>92.692131136494694</v>
      </c>
      <c r="F96" s="20">
        <f t="shared" si="30"/>
        <v>-0.24488973017562421</v>
      </c>
      <c r="G96" s="20">
        <f t="shared" si="31"/>
        <v>-0.15137331688741129</v>
      </c>
      <c r="H96" s="20">
        <f t="shared" si="23"/>
        <v>40.283675512454437</v>
      </c>
      <c r="I96" s="20">
        <f t="shared" si="24"/>
        <v>92.692454631458943</v>
      </c>
      <c r="J96" s="38">
        <f t="shared" si="25"/>
        <v>70.710678118654755</v>
      </c>
      <c r="K96" s="38">
        <f t="shared" si="32"/>
        <v>59.932388118654792</v>
      </c>
      <c r="L96" s="22">
        <f t="shared" si="33"/>
        <v>2404.1630560342619</v>
      </c>
      <c r="M96" s="20">
        <f t="shared" si="34"/>
        <v>2218.1973360342622</v>
      </c>
      <c r="O96" s="20">
        <f t="shared" si="22"/>
        <v>2218.1973360342622</v>
      </c>
    </row>
    <row r="97" spans="1:15" ht="12.75" customHeight="1" x14ac:dyDescent="0.2">
      <c r="A97" s="17">
        <f t="shared" si="26"/>
        <v>3.5000000000000018</v>
      </c>
      <c r="B97" s="20">
        <f t="shared" si="27"/>
        <v>40.283675512454437</v>
      </c>
      <c r="C97" s="20">
        <f t="shared" si="27"/>
        <v>92.692454631458943</v>
      </c>
      <c r="D97" s="20">
        <f t="shared" si="28"/>
        <v>-0.2080282222535042</v>
      </c>
      <c r="E97" s="20">
        <f t="shared" si="29"/>
        <v>92.48442640920544</v>
      </c>
      <c r="F97" s="20">
        <f t="shared" si="30"/>
        <v>-0.24544018893825581</v>
      </c>
      <c r="G97" s="20">
        <f t="shared" si="31"/>
        <v>-0.1520542915273336</v>
      </c>
      <c r="H97" s="20">
        <f t="shared" si="23"/>
        <v>40.131621220927101</v>
      </c>
      <c r="I97" s="20">
        <f t="shared" si="24"/>
        <v>92.484752089877404</v>
      </c>
      <c r="J97" s="38">
        <f t="shared" si="25"/>
        <v>70.710678118654755</v>
      </c>
      <c r="K97" s="38">
        <f t="shared" si="32"/>
        <v>59.610648118654787</v>
      </c>
      <c r="L97" s="22">
        <f t="shared" si="33"/>
        <v>2474.8737341529168</v>
      </c>
      <c r="M97" s="20">
        <f t="shared" si="34"/>
        <v>2277.807984152917</v>
      </c>
      <c r="O97" s="20">
        <f t="shared" si="22"/>
        <v>2277.807984152917</v>
      </c>
    </row>
    <row r="98" spans="1:15" ht="12.75" customHeight="1" x14ac:dyDescent="0.2">
      <c r="A98" s="17">
        <f t="shared" si="26"/>
        <v>3.6000000000000019</v>
      </c>
      <c r="B98" s="20">
        <f t="shared" si="27"/>
        <v>40.131621220927101</v>
      </c>
      <c r="C98" s="20">
        <f t="shared" si="27"/>
        <v>92.484752089877404</v>
      </c>
      <c r="D98" s="20">
        <f t="shared" si="28"/>
        <v>-0.20737612949492007</v>
      </c>
      <c r="E98" s="20">
        <f t="shared" si="29"/>
        <v>92.277375960382486</v>
      </c>
      <c r="F98" s="20">
        <f t="shared" si="30"/>
        <v>-0.2459913992718164</v>
      </c>
      <c r="G98" s="20">
        <f t="shared" si="31"/>
        <v>-0.15273771541252851</v>
      </c>
      <c r="H98" s="20">
        <f t="shared" si="23"/>
        <v>39.978883505514574</v>
      </c>
      <c r="I98" s="20">
        <f t="shared" si="24"/>
        <v>92.27770383956404</v>
      </c>
      <c r="J98" s="38">
        <f t="shared" si="25"/>
        <v>70.710678118654769</v>
      </c>
      <c r="K98" s="38">
        <f t="shared" si="32"/>
        <v>59.288908118654795</v>
      </c>
      <c r="L98" s="22">
        <f t="shared" si="33"/>
        <v>2545.5844122715716</v>
      </c>
      <c r="M98" s="20">
        <f t="shared" si="34"/>
        <v>2337.096892271572</v>
      </c>
      <c r="O98" s="20">
        <f t="shared" si="22"/>
        <v>2337.096892271572</v>
      </c>
    </row>
    <row r="99" spans="1:15" ht="12.75" customHeight="1" x14ac:dyDescent="0.2">
      <c r="A99" s="17">
        <f t="shared" si="26"/>
        <v>3.700000000000002</v>
      </c>
      <c r="B99" s="20">
        <f t="shared" si="27"/>
        <v>39.978883505514574</v>
      </c>
      <c r="C99" s="20">
        <f t="shared" si="27"/>
        <v>92.27770383956404</v>
      </c>
      <c r="D99" s="20">
        <f t="shared" si="28"/>
        <v>-0.20671963545236519</v>
      </c>
      <c r="E99" s="20">
        <f t="shared" si="29"/>
        <v>92.070984204111681</v>
      </c>
      <c r="F99" s="20">
        <f t="shared" si="30"/>
        <v>-0.24654334287999199</v>
      </c>
      <c r="G99" s="20">
        <f t="shared" si="31"/>
        <v>-0.15342357175544416</v>
      </c>
      <c r="H99" s="20">
        <f t="shared" si="23"/>
        <v>39.825459933759127</v>
      </c>
      <c r="I99" s="20">
        <f t="shared" si="24"/>
        <v>92.071314294592867</v>
      </c>
      <c r="J99" s="38">
        <f t="shared" si="25"/>
        <v>70.710678118654769</v>
      </c>
      <c r="K99" s="38">
        <f t="shared" si="32"/>
        <v>58.967168118654783</v>
      </c>
      <c r="L99" s="22">
        <f t="shared" si="33"/>
        <v>2616.2950903902265</v>
      </c>
      <c r="M99" s="20">
        <f t="shared" si="34"/>
        <v>2396.0640603902266</v>
      </c>
      <c r="O99" s="20">
        <f t="shared" si="22"/>
        <v>2396.0640603902266</v>
      </c>
    </row>
    <row r="100" spans="1:15" ht="12.75" customHeight="1" x14ac:dyDescent="0.2">
      <c r="A100" s="17">
        <f t="shared" si="26"/>
        <v>3.800000000000002</v>
      </c>
      <c r="B100" s="20">
        <f t="shared" si="27"/>
        <v>39.825459933759127</v>
      </c>
      <c r="C100" s="20">
        <f t="shared" si="27"/>
        <v>92.071314294592867</v>
      </c>
      <c r="D100" s="20">
        <f t="shared" si="28"/>
        <v>-0.20605871455025143</v>
      </c>
      <c r="E100" s="20">
        <f t="shared" si="29"/>
        <v>91.865255580042614</v>
      </c>
      <c r="F100" s="20">
        <f t="shared" si="30"/>
        <v>-0.24709600109653343</v>
      </c>
      <c r="G100" s="20">
        <f t="shared" si="31"/>
        <v>-0.15411184310758347</v>
      </c>
      <c r="H100" s="20">
        <f t="shared" si="23"/>
        <v>39.671348090651541</v>
      </c>
      <c r="I100" s="20">
        <f t="shared" si="24"/>
        <v>91.865587894599088</v>
      </c>
      <c r="J100" s="38">
        <f t="shared" si="25"/>
        <v>70.710678118654783</v>
      </c>
      <c r="K100" s="38">
        <f t="shared" si="32"/>
        <v>58.645428118654785</v>
      </c>
      <c r="L100" s="22">
        <f t="shared" si="33"/>
        <v>2687.0057685088814</v>
      </c>
      <c r="M100" s="20">
        <f t="shared" si="34"/>
        <v>2454.7094885088813</v>
      </c>
      <c r="O100" s="20">
        <f t="shared" si="22"/>
        <v>2454.7094885088818</v>
      </c>
    </row>
    <row r="101" spans="1:15" ht="12.75" customHeight="1" x14ac:dyDescent="0.2">
      <c r="A101" s="17">
        <f t="shared" si="26"/>
        <v>3.9000000000000021</v>
      </c>
      <c r="B101" s="20">
        <f t="shared" si="27"/>
        <v>39.671348090651541</v>
      </c>
      <c r="C101" s="20">
        <f t="shared" si="27"/>
        <v>91.865587894599088</v>
      </c>
      <c r="D101" s="20">
        <f t="shared" si="28"/>
        <v>-0.20539334124269298</v>
      </c>
      <c r="E101" s="20">
        <f t="shared" si="29"/>
        <v>91.660194553356391</v>
      </c>
      <c r="F101" s="20">
        <f t="shared" si="30"/>
        <v>-0.24764935488137804</v>
      </c>
      <c r="G101" s="20">
        <f t="shared" si="31"/>
        <v>-0.15480251134882125</v>
      </c>
      <c r="H101" s="20">
        <f t="shared" si="23"/>
        <v>39.516545579302722</v>
      </c>
      <c r="I101" s="20">
        <f t="shared" si="24"/>
        <v>91.660529104746701</v>
      </c>
      <c r="J101" s="38">
        <f t="shared" si="25"/>
        <v>70.710678118654769</v>
      </c>
      <c r="K101" s="38">
        <f t="shared" si="32"/>
        <v>58.323688118654793</v>
      </c>
      <c r="L101" s="22">
        <f t="shared" si="33"/>
        <v>2757.7164466275362</v>
      </c>
      <c r="M101" s="20">
        <f t="shared" si="34"/>
        <v>2513.0331766275362</v>
      </c>
      <c r="O101" s="20">
        <f t="shared" si="22"/>
        <v>2513.0331766275362</v>
      </c>
    </row>
    <row r="102" spans="1:15" ht="12.75" customHeight="1" x14ac:dyDescent="0.2">
      <c r="A102" s="17">
        <f t="shared" si="26"/>
        <v>4.0000000000000018</v>
      </c>
      <c r="B102" s="20">
        <f t="shared" si="27"/>
        <v>39.516545579302722</v>
      </c>
      <c r="C102" s="20">
        <f t="shared" si="27"/>
        <v>91.660529104746701</v>
      </c>
      <c r="D102" s="20">
        <f t="shared" si="28"/>
        <v>-0.20472349001882684</v>
      </c>
      <c r="E102" s="20">
        <f t="shared" si="29"/>
        <v>91.455805614727879</v>
      </c>
      <c r="F102" s="20">
        <f t="shared" si="30"/>
        <v>-0.24820338481678964</v>
      </c>
      <c r="G102" s="20">
        <f t="shared" si="31"/>
        <v>-0.15549555767667919</v>
      </c>
      <c r="H102" s="20">
        <f t="shared" si="23"/>
        <v>39.361050021626042</v>
      </c>
      <c r="I102" s="20">
        <f t="shared" si="24"/>
        <v>91.456142415690849</v>
      </c>
      <c r="J102" s="38">
        <f t="shared" si="25"/>
        <v>70.710678118654783</v>
      </c>
      <c r="K102" s="38">
        <f t="shared" si="32"/>
        <v>58.001948118654788</v>
      </c>
      <c r="L102" s="22">
        <f t="shared" si="33"/>
        <v>2828.4271247461911</v>
      </c>
      <c r="M102" s="20">
        <f t="shared" si="34"/>
        <v>2571.0351247461908</v>
      </c>
      <c r="O102" s="20">
        <f t="shared" si="22"/>
        <v>2571.0351247461908</v>
      </c>
    </row>
    <row r="103" spans="1:15" ht="12.75" customHeight="1" x14ac:dyDescent="0.2">
      <c r="A103" s="17">
        <f t="shared" si="26"/>
        <v>4.1000000000000014</v>
      </c>
      <c r="B103" s="20">
        <f t="shared" si="27"/>
        <v>39.361050021626042</v>
      </c>
      <c r="C103" s="20">
        <f t="shared" si="27"/>
        <v>91.456142415690849</v>
      </c>
      <c r="D103" s="20">
        <f t="shared" si="28"/>
        <v>-0.20404913540825545</v>
      </c>
      <c r="E103" s="20">
        <f t="shared" si="29"/>
        <v>91.252093280282594</v>
      </c>
      <c r="F103" s="20">
        <f t="shared" si="30"/>
        <v>-0.24875807110351913</v>
      </c>
      <c r="G103" s="20">
        <f t="shared" si="31"/>
        <v>-0.15619096259556323</v>
      </c>
      <c r="H103" s="20">
        <f t="shared" si="23"/>
        <v>39.204859059030476</v>
      </c>
      <c r="I103" s="20">
        <f t="shared" si="24"/>
        <v>91.252432343534466</v>
      </c>
      <c r="J103" s="38">
        <f t="shared" si="25"/>
        <v>70.710678118654783</v>
      </c>
      <c r="K103" s="38">
        <f t="shared" si="32"/>
        <v>57.680208118654797</v>
      </c>
      <c r="L103" s="22">
        <f t="shared" si="33"/>
        <v>2899.137802864846</v>
      </c>
      <c r="M103" s="20">
        <f t="shared" si="34"/>
        <v>2628.7153328648455</v>
      </c>
      <c r="O103" s="20">
        <f t="shared" si="22"/>
        <v>2628.7153328648455</v>
      </c>
    </row>
    <row r="104" spans="1:15" ht="12.75" customHeight="1" x14ac:dyDescent="0.2">
      <c r="A104" s="17">
        <f t="shared" si="26"/>
        <v>4.2000000000000011</v>
      </c>
      <c r="B104" s="20">
        <f t="shared" si="27"/>
        <v>39.204859059030476</v>
      </c>
      <c r="C104" s="20">
        <f t="shared" si="27"/>
        <v>91.252432343534466</v>
      </c>
      <c r="D104" s="20">
        <f t="shared" si="28"/>
        <v>-0.20337025198661343</v>
      </c>
      <c r="E104" s="20">
        <f t="shared" si="29"/>
        <v>91.049062091547853</v>
      </c>
      <c r="F104" s="20">
        <f t="shared" si="30"/>
        <v>-0.24931339355698764</v>
      </c>
      <c r="G104" s="20">
        <f t="shared" si="31"/>
        <v>-0.15688870590596707</v>
      </c>
      <c r="H104" s="20">
        <f t="shared" si="23"/>
        <v>39.047970353124505</v>
      </c>
      <c r="I104" s="20">
        <f t="shared" si="24"/>
        <v>91.049403429779503</v>
      </c>
      <c r="J104" s="38">
        <f t="shared" si="25"/>
        <v>70.710678118654783</v>
      </c>
      <c r="K104" s="38">
        <f t="shared" si="32"/>
        <v>57.358468118654791</v>
      </c>
      <c r="L104" s="22">
        <f t="shared" si="33"/>
        <v>2969.8484809835008</v>
      </c>
      <c r="M104" s="20">
        <f t="shared" si="34"/>
        <v>2686.0738009835004</v>
      </c>
      <c r="O104" s="20">
        <f t="shared" si="22"/>
        <v>2686.0738009835</v>
      </c>
    </row>
    <row r="105" spans="1:15" ht="12.75" customHeight="1" x14ac:dyDescent="0.2">
      <c r="A105" s="17">
        <f t="shared" si="26"/>
        <v>4.3000000000000007</v>
      </c>
      <c r="B105" s="20">
        <f t="shared" si="27"/>
        <v>39.047970353124505</v>
      </c>
      <c r="C105" s="20">
        <f t="shared" si="27"/>
        <v>91.049403429779503</v>
      </c>
      <c r="D105" s="20">
        <f t="shared" si="28"/>
        <v>-0.20268681438125805</v>
      </c>
      <c r="E105" s="20">
        <f t="shared" si="29"/>
        <v>90.84671661539825</v>
      </c>
      <c r="F105" s="20">
        <f t="shared" si="30"/>
        <v>-0.24986933160349531</v>
      </c>
      <c r="G105" s="20">
        <f t="shared" si="31"/>
        <v>-0.15758876669364721</v>
      </c>
      <c r="H105" s="20">
        <f t="shared" si="23"/>
        <v>38.890381586430856</v>
      </c>
      <c r="I105" s="20">
        <f t="shared" si="24"/>
        <v>90.84706024127226</v>
      </c>
      <c r="J105" s="38">
        <f t="shared" si="25"/>
        <v>70.710678118654798</v>
      </c>
      <c r="K105" s="38">
        <f t="shared" si="32"/>
        <v>57.036728118654786</v>
      </c>
      <c r="L105" s="22">
        <f t="shared" si="33"/>
        <v>3040.5591591021557</v>
      </c>
      <c r="M105" s="20">
        <f t="shared" si="34"/>
        <v>2743.1105291021554</v>
      </c>
      <c r="O105" s="20">
        <f t="shared" si="22"/>
        <v>2743.110529102154</v>
      </c>
    </row>
    <row r="106" spans="1:15" ht="12.75" customHeight="1" x14ac:dyDescent="0.2">
      <c r="A106" s="17">
        <f t="shared" si="26"/>
        <v>4.4000000000000004</v>
      </c>
      <c r="B106" s="20">
        <f t="shared" si="27"/>
        <v>38.890381586430856</v>
      </c>
      <c r="C106" s="20">
        <f t="shared" si="27"/>
        <v>90.84706024127226</v>
      </c>
      <c r="D106" s="20">
        <f t="shared" si="28"/>
        <v>-0.20199879727708622</v>
      </c>
      <c r="E106" s="20">
        <f t="shared" si="29"/>
        <v>90.645061443995175</v>
      </c>
      <c r="F106" s="20">
        <f t="shared" si="30"/>
        <v>-0.25042586427645747</v>
      </c>
      <c r="G106" s="20">
        <f t="shared" si="31"/>
        <v>-0.15829112331877404</v>
      </c>
      <c r="H106" s="20">
        <f t="shared" si="23"/>
        <v>38.73209046311208</v>
      </c>
      <c r="I106" s="20">
        <f t="shared" si="24"/>
        <v>90.645407370142905</v>
      </c>
      <c r="J106" s="38">
        <f t="shared" si="25"/>
        <v>70.710678118654798</v>
      </c>
      <c r="K106" s="38">
        <f t="shared" si="32"/>
        <v>56.714988118654773</v>
      </c>
      <c r="L106" s="22">
        <f t="shared" si="33"/>
        <v>3111.2698372208106</v>
      </c>
      <c r="M106" s="20">
        <f t="shared" si="34"/>
        <v>2799.8255172208101</v>
      </c>
      <c r="O106" s="20">
        <f t="shared" si="22"/>
        <v>2799.8255172208087</v>
      </c>
    </row>
    <row r="107" spans="1:15" ht="12.75" customHeight="1" x14ac:dyDescent="0.2">
      <c r="A107" s="17">
        <f t="shared" si="26"/>
        <v>4.5</v>
      </c>
      <c r="B107" s="20">
        <f t="shared" si="27"/>
        <v>38.73209046311208</v>
      </c>
      <c r="C107" s="20">
        <f t="shared" si="27"/>
        <v>90.645407370142905</v>
      </c>
      <c r="D107" s="20">
        <f t="shared" si="28"/>
        <v>-0.20130617542247825</v>
      </c>
      <c r="E107" s="20">
        <f t="shared" si="29"/>
        <v>90.444101194720432</v>
      </c>
      <c r="F107" s="20">
        <f t="shared" si="30"/>
        <v>-0.25098297021267091</v>
      </c>
      <c r="G107" s="20">
        <f t="shared" si="31"/>
        <v>-0.15899575340506328</v>
      </c>
      <c r="H107" s="20">
        <f t="shared" si="23"/>
        <v>38.573094709707014</v>
      </c>
      <c r="I107" s="20">
        <f t="shared" si="24"/>
        <v>90.444449433738981</v>
      </c>
      <c r="J107" s="38">
        <f t="shared" si="25"/>
        <v>70.710678118654798</v>
      </c>
      <c r="K107" s="38">
        <f t="shared" si="32"/>
        <v>56.393248118654775</v>
      </c>
      <c r="L107" s="22">
        <f t="shared" si="33"/>
        <v>3181.9805153394655</v>
      </c>
      <c r="M107" s="20">
        <f t="shared" si="34"/>
        <v>2856.2187653394649</v>
      </c>
      <c r="O107" s="20">
        <f t="shared" si="22"/>
        <v>2856.2187653394635</v>
      </c>
    </row>
    <row r="108" spans="1:15" ht="12.75" customHeight="1" x14ac:dyDescent="0.2">
      <c r="A108" s="17">
        <f t="shared" si="26"/>
        <v>4.5999999999999996</v>
      </c>
      <c r="B108" s="20">
        <f t="shared" si="27"/>
        <v>38.573094709707014</v>
      </c>
      <c r="C108" s="20">
        <f t="shared" si="27"/>
        <v>90.444449433738981</v>
      </c>
      <c r="D108" s="20">
        <f t="shared" si="28"/>
        <v>-0.20060892363536961</v>
      </c>
      <c r="E108" s="20">
        <f t="shared" si="29"/>
        <v>90.24384051010361</v>
      </c>
      <c r="F108" s="20">
        <f t="shared" si="30"/>
        <v>-0.25154062764861362</v>
      </c>
      <c r="G108" s="20">
        <f t="shared" si="31"/>
        <v>-0.15970263382889457</v>
      </c>
      <c r="H108" s="20">
        <f t="shared" si="23"/>
        <v>38.413392075878122</v>
      </c>
      <c r="I108" s="20">
        <f t="shared" si="24"/>
        <v>90.244191074552688</v>
      </c>
      <c r="J108" s="38">
        <f t="shared" si="25"/>
        <v>70.710678118654798</v>
      </c>
      <c r="K108" s="38">
        <f t="shared" si="32"/>
        <v>56.071508118654791</v>
      </c>
      <c r="L108" s="22">
        <f t="shared" si="33"/>
        <v>3252.6911934581203</v>
      </c>
      <c r="M108" s="20">
        <f t="shared" si="34"/>
        <v>2912.2902734581198</v>
      </c>
      <c r="O108" s="20">
        <f t="shared" si="22"/>
        <v>2912.290273458118</v>
      </c>
    </row>
    <row r="109" spans="1:15" ht="12.75" customHeight="1" x14ac:dyDescent="0.2">
      <c r="A109" s="17">
        <f t="shared" si="26"/>
        <v>4.6999999999999993</v>
      </c>
      <c r="B109" s="20">
        <f t="shared" si="27"/>
        <v>38.413392075878122</v>
      </c>
      <c r="C109" s="20">
        <f t="shared" si="27"/>
        <v>90.244191074552688</v>
      </c>
      <c r="D109" s="20">
        <f t="shared" si="28"/>
        <v>-0.19990701680945194</v>
      </c>
      <c r="E109" s="20">
        <f t="shared" si="29"/>
        <v>90.044284057743241</v>
      </c>
      <c r="F109" s="20">
        <f t="shared" si="30"/>
        <v>-0.25209881441677895</v>
      </c>
      <c r="G109" s="20">
        <f t="shared" si="31"/>
        <v>-0.16041174070842074</v>
      </c>
      <c r="H109" s="20">
        <f t="shared" si="23"/>
        <v>38.252980335169703</v>
      </c>
      <c r="I109" s="20">
        <f t="shared" si="24"/>
        <v>90.044636960142071</v>
      </c>
      <c r="J109" s="38">
        <f t="shared" si="25"/>
        <v>70.710678118654798</v>
      </c>
      <c r="K109" s="38">
        <f t="shared" si="32"/>
        <v>55.749768118654792</v>
      </c>
      <c r="L109" s="22">
        <f t="shared" si="33"/>
        <v>3323.4018715767752</v>
      </c>
      <c r="M109" s="20">
        <f t="shared" si="34"/>
        <v>2968.0400415767745</v>
      </c>
      <c r="O109" s="20">
        <f t="shared" si="22"/>
        <v>2968.0400415767726</v>
      </c>
    </row>
    <row r="110" spans="1:15" ht="12.75" customHeight="1" x14ac:dyDescent="0.2">
      <c r="A110" s="17">
        <f t="shared" si="26"/>
        <v>4.7999999999999989</v>
      </c>
      <c r="B110" s="20">
        <f t="shared" si="27"/>
        <v>38.252980335169703</v>
      </c>
      <c r="C110" s="20">
        <f t="shared" si="27"/>
        <v>90.044636960142071</v>
      </c>
      <c r="D110" s="20">
        <f t="shared" si="28"/>
        <v>-0.19920042992050391</v>
      </c>
      <c r="E110" s="20">
        <f t="shared" si="29"/>
        <v>89.845436530221562</v>
      </c>
      <c r="F110" s="20">
        <f t="shared" si="30"/>
        <v>-0.25265750794204883</v>
      </c>
      <c r="G110" s="20">
        <f t="shared" si="31"/>
        <v>-0.16112304939267452</v>
      </c>
      <c r="H110" s="20">
        <f t="shared" si="23"/>
        <v>38.091857285777031</v>
      </c>
      <c r="I110" s="20">
        <f t="shared" si="24"/>
        <v>89.845791783045641</v>
      </c>
      <c r="J110" s="38">
        <f t="shared" si="25"/>
        <v>70.710678118654798</v>
      </c>
      <c r="K110" s="38">
        <f t="shared" si="32"/>
        <v>55.428028118654787</v>
      </c>
      <c r="L110" s="22">
        <f t="shared" si="33"/>
        <v>3394.1125496954301</v>
      </c>
      <c r="M110" s="20">
        <f t="shared" si="34"/>
        <v>3023.4680696954292</v>
      </c>
      <c r="O110" s="20">
        <f t="shared" si="22"/>
        <v>3023.4680696954269</v>
      </c>
    </row>
    <row r="111" spans="1:15" ht="12.75" customHeight="1" x14ac:dyDescent="0.2">
      <c r="A111" s="17">
        <f t="shared" si="26"/>
        <v>4.8999999999999986</v>
      </c>
      <c r="B111" s="20">
        <f t="shared" si="27"/>
        <v>38.091857285777031</v>
      </c>
      <c r="C111" s="20">
        <f t="shared" si="27"/>
        <v>89.845791783045641</v>
      </c>
      <c r="D111" s="20">
        <f t="shared" si="28"/>
        <v>-0.19848913803285387</v>
      </c>
      <c r="E111" s="20">
        <f t="shared" si="29"/>
        <v>89.647302645012786</v>
      </c>
      <c r="F111" s="20">
        <f t="shared" si="30"/>
        <v>-0.25321668523810731</v>
      </c>
      <c r="G111" s="20">
        <f t="shared" si="31"/>
        <v>-0.16183653445067822</v>
      </c>
      <c r="H111" s="20">
        <f t="shared" si="23"/>
        <v>37.930020751326353</v>
      </c>
      <c r="I111" s="20">
        <f t="shared" si="24"/>
        <v>89.647660260690571</v>
      </c>
      <c r="J111" s="38">
        <f t="shared" si="25"/>
        <v>70.710678118654798</v>
      </c>
      <c r="K111" s="38">
        <f t="shared" si="32"/>
        <v>55.106288118654788</v>
      </c>
      <c r="L111" s="22">
        <f t="shared" si="33"/>
        <v>3464.8232278140849</v>
      </c>
      <c r="M111" s="20">
        <f t="shared" si="34"/>
        <v>3078.5743578140841</v>
      </c>
      <c r="O111" s="20">
        <f t="shared" si="22"/>
        <v>3078.5743578140814</v>
      </c>
    </row>
    <row r="112" spans="1:15" ht="12.75" customHeight="1" x14ac:dyDescent="0.2">
      <c r="A112" s="17">
        <f t="shared" si="26"/>
        <v>4.9999999999999982</v>
      </c>
      <c r="B112" s="20">
        <f t="shared" si="27"/>
        <v>37.930020751326353</v>
      </c>
      <c r="C112" s="20">
        <f t="shared" si="27"/>
        <v>89.647660260690571</v>
      </c>
      <c r="D112" s="20">
        <f t="shared" si="28"/>
        <v>-0.19777311630597397</v>
      </c>
      <c r="E112" s="20">
        <f t="shared" si="29"/>
        <v>89.449887144384604</v>
      </c>
      <c r="F112" s="20">
        <f t="shared" si="30"/>
        <v>-0.25377632290389851</v>
      </c>
      <c r="G112" s="20">
        <f t="shared" si="31"/>
        <v>-0.16255216966056255</v>
      </c>
      <c r="H112" s="20">
        <f t="shared" si="23"/>
        <v>37.767468581665788</v>
      </c>
      <c r="I112" s="20">
        <f t="shared" si="24"/>
        <v>89.450247135294205</v>
      </c>
      <c r="J112" s="38">
        <f t="shared" si="25"/>
        <v>70.710678118654798</v>
      </c>
      <c r="K112" s="38">
        <f t="shared" si="32"/>
        <v>54.78454811865479</v>
      </c>
      <c r="L112" s="22">
        <f t="shared" si="33"/>
        <v>3535.5339059327398</v>
      </c>
      <c r="M112" s="20">
        <f t="shared" si="34"/>
        <v>3133.3589059327387</v>
      </c>
      <c r="O112" s="20">
        <f t="shared" si="22"/>
        <v>3133.358905932736</v>
      </c>
    </row>
    <row r="113" spans="1:15" ht="12.75" customHeight="1" x14ac:dyDescent="0.2">
      <c r="A113" s="17">
        <f t="shared" si="26"/>
        <v>5.0999999999999979</v>
      </c>
      <c r="B113" s="20">
        <f t="shared" si="27"/>
        <v>37.767468581665788</v>
      </c>
      <c r="C113" s="20">
        <f t="shared" si="27"/>
        <v>89.450247135294205</v>
      </c>
      <c r="D113" s="20">
        <f t="shared" si="28"/>
        <v>-0.19705234000120711</v>
      </c>
      <c r="E113" s="20">
        <f t="shared" si="29"/>
        <v>89.253194795292998</v>
      </c>
      <c r="F113" s="20">
        <f t="shared" si="30"/>
        <v>-0.25433639712013051</v>
      </c>
      <c r="G113" s="20">
        <f t="shared" si="31"/>
        <v>-0.16326992799869974</v>
      </c>
      <c r="H113" s="20">
        <f t="shared" si="23"/>
        <v>37.60419865366709</v>
      </c>
      <c r="I113" s="20">
        <f t="shared" si="24"/>
        <v>89.253557173758722</v>
      </c>
      <c r="J113" s="38">
        <f t="shared" si="25"/>
        <v>70.710678118654798</v>
      </c>
      <c r="K113" s="38">
        <f t="shared" si="32"/>
        <v>54.462808118654799</v>
      </c>
      <c r="L113" s="22">
        <f t="shared" si="33"/>
        <v>3606.2445840513947</v>
      </c>
      <c r="M113" s="20">
        <f t="shared" si="34"/>
        <v>3187.8217140513934</v>
      </c>
      <c r="O113" s="20">
        <f t="shared" si="22"/>
        <v>3187.8217140513912</v>
      </c>
    </row>
    <row r="114" spans="1:15" ht="12.75" customHeight="1" x14ac:dyDescent="0.2">
      <c r="A114" s="17">
        <f t="shared" si="26"/>
        <v>5.1999999999999975</v>
      </c>
      <c r="B114" s="20">
        <f t="shared" si="27"/>
        <v>37.60419865366709</v>
      </c>
      <c r="C114" s="20">
        <f t="shared" si="27"/>
        <v>89.253557173758722</v>
      </c>
      <c r="D114" s="20">
        <f t="shared" si="28"/>
        <v>-0.19632678448862836</v>
      </c>
      <c r="E114" s="20">
        <f t="shared" si="29"/>
        <v>89.057230389270089</v>
      </c>
      <c r="F114" s="20">
        <f t="shared" si="30"/>
        <v>-0.25489688364582985</v>
      </c>
      <c r="G114" s="20">
        <f t="shared" si="31"/>
        <v>-0.16398978162885938</v>
      </c>
      <c r="H114" s="20">
        <f t="shared" si="23"/>
        <v>37.440208872038234</v>
      </c>
      <c r="I114" s="20">
        <f t="shared" si="24"/>
        <v>89.057595167558972</v>
      </c>
      <c r="J114" s="38">
        <f t="shared" si="25"/>
        <v>70.710678118654783</v>
      </c>
      <c r="K114" s="38">
        <f t="shared" si="32"/>
        <v>54.141068118654793</v>
      </c>
      <c r="L114" s="22">
        <f t="shared" si="33"/>
        <v>3676.9552621700495</v>
      </c>
      <c r="M114" s="20">
        <f t="shared" si="34"/>
        <v>3241.9627821700483</v>
      </c>
      <c r="O114" s="20">
        <f t="shared" si="22"/>
        <v>3241.9627821700456</v>
      </c>
    </row>
    <row r="115" spans="1:15" ht="12.75" customHeight="1" x14ac:dyDescent="0.2">
      <c r="A115" s="17">
        <f t="shared" si="26"/>
        <v>5.2999999999999972</v>
      </c>
      <c r="B115" s="20">
        <f t="shared" si="27"/>
        <v>37.440208872038234</v>
      </c>
      <c r="C115" s="20">
        <f t="shared" si="27"/>
        <v>89.057595167558972</v>
      </c>
      <c r="D115" s="20">
        <f t="shared" si="28"/>
        <v>-0.19559642525403995</v>
      </c>
      <c r="E115" s="20">
        <f t="shared" si="29"/>
        <v>88.861998742304934</v>
      </c>
      <c r="F115" s="20">
        <f t="shared" si="30"/>
        <v>-0.25545775781494834</v>
      </c>
      <c r="G115" s="20">
        <f t="shared" si="31"/>
        <v>-0.16471170189139137</v>
      </c>
      <c r="H115" s="20">
        <f t="shared" si="23"/>
        <v>37.275497170146842</v>
      </c>
      <c r="I115" s="20">
        <f t="shared" si="24"/>
        <v>88.862365932623192</v>
      </c>
      <c r="J115" s="38">
        <f t="shared" si="25"/>
        <v>70.710678118654783</v>
      </c>
      <c r="K115" s="38">
        <f t="shared" si="32"/>
        <v>53.819328118654788</v>
      </c>
      <c r="L115" s="22">
        <f t="shared" si="33"/>
        <v>3747.6659402887044</v>
      </c>
      <c r="M115" s="20">
        <f t="shared" si="34"/>
        <v>3295.7821102887033</v>
      </c>
      <c r="O115" s="20">
        <f t="shared" si="22"/>
        <v>3295.7821102887001</v>
      </c>
    </row>
    <row r="116" spans="1:15" ht="12.75" customHeight="1" x14ac:dyDescent="0.2">
      <c r="A116" s="17">
        <f t="shared" si="26"/>
        <v>5.3999999999999968</v>
      </c>
      <c r="B116" s="20">
        <f t="shared" si="27"/>
        <v>37.275497170146842</v>
      </c>
      <c r="C116" s="20">
        <f t="shared" si="27"/>
        <v>88.862365932623192</v>
      </c>
      <c r="D116" s="20">
        <f t="shared" si="28"/>
        <v>-0.19486123790610216</v>
      </c>
      <c r="E116" s="20">
        <f t="shared" si="29"/>
        <v>88.667504694717096</v>
      </c>
      <c r="F116" s="20">
        <f t="shared" si="30"/>
        <v>-0.25601899453302579</v>
      </c>
      <c r="G116" s="20">
        <f t="shared" si="31"/>
        <v>-0.16543565929244458</v>
      </c>
      <c r="H116" s="20">
        <f t="shared" si="23"/>
        <v>37.110061510854401</v>
      </c>
      <c r="I116" s="20">
        <f t="shared" si="24"/>
        <v>88.667874309206482</v>
      </c>
      <c r="J116" s="38">
        <f t="shared" si="25"/>
        <v>70.710678118654783</v>
      </c>
      <c r="K116" s="38">
        <f t="shared" si="32"/>
        <v>53.497588118654797</v>
      </c>
      <c r="L116" s="22">
        <f t="shared" si="33"/>
        <v>3818.3766184073593</v>
      </c>
      <c r="M116" s="20">
        <f t="shared" si="34"/>
        <v>3349.279698407358</v>
      </c>
      <c r="O116" s="20">
        <f t="shared" si="22"/>
        <v>3349.2796984073543</v>
      </c>
    </row>
    <row r="117" spans="1:15" ht="12.75" customHeight="1" x14ac:dyDescent="0.2">
      <c r="A117" s="17">
        <f t="shared" si="26"/>
        <v>5.4999999999999964</v>
      </c>
      <c r="B117" s="20">
        <f t="shared" si="27"/>
        <v>37.110061510854401</v>
      </c>
      <c r="C117" s="20">
        <f t="shared" si="27"/>
        <v>88.667874309206482</v>
      </c>
      <c r="D117" s="20">
        <f t="shared" si="28"/>
        <v>-0.19412119818359991</v>
      </c>
      <c r="E117" s="20">
        <f t="shared" si="29"/>
        <v>88.473753111022887</v>
      </c>
      <c r="F117" s="20">
        <f t="shared" si="30"/>
        <v>-0.2565805682739119</v>
      </c>
      <c r="G117" s="20">
        <f t="shared" si="31"/>
        <v>-0.16616162349322725</v>
      </c>
      <c r="H117" s="20">
        <f t="shared" si="23"/>
        <v>36.943899887361177</v>
      </c>
      <c r="I117" s="20">
        <f t="shared" si="24"/>
        <v>88.47412516175703</v>
      </c>
      <c r="J117" s="38">
        <f t="shared" si="25"/>
        <v>70.710678118654783</v>
      </c>
      <c r="K117" s="38">
        <f t="shared" si="32"/>
        <v>53.175848118654805</v>
      </c>
      <c r="L117" s="22">
        <f t="shared" si="33"/>
        <v>3889.0872965260141</v>
      </c>
      <c r="M117" s="20">
        <f t="shared" si="34"/>
        <v>3402.4555465260128</v>
      </c>
      <c r="O117" s="20">
        <f t="shared" si="22"/>
        <v>3402.4555465260087</v>
      </c>
    </row>
    <row r="118" spans="1:15" ht="12.75" customHeight="1" x14ac:dyDescent="0.2">
      <c r="A118" s="17">
        <f t="shared" si="26"/>
        <v>5.5999999999999961</v>
      </c>
      <c r="B118" s="20">
        <f t="shared" si="27"/>
        <v>36.943899887361177</v>
      </c>
      <c r="C118" s="20">
        <f t="shared" si="27"/>
        <v>88.47412516175703</v>
      </c>
      <c r="D118" s="20">
        <f t="shared" si="28"/>
        <v>-0.1933762819628454</v>
      </c>
      <c r="E118" s="20">
        <f t="shared" si="29"/>
        <v>88.280748879794189</v>
      </c>
      <c r="F118" s="20">
        <f t="shared" si="30"/>
        <v>-0.25714245307655087</v>
      </c>
      <c r="G118" s="20">
        <f t="shared" si="31"/>
        <v>-0.16688956329931695</v>
      </c>
      <c r="H118" s="20">
        <f t="shared" si="23"/>
        <v>36.777010324061862</v>
      </c>
      <c r="I118" s="20">
        <f t="shared" si="24"/>
        <v>88.281123378774794</v>
      </c>
      <c r="J118" s="38">
        <f t="shared" si="25"/>
        <v>70.710678118654798</v>
      </c>
      <c r="K118" s="38">
        <f t="shared" si="32"/>
        <v>52.854108118654807</v>
      </c>
      <c r="L118" s="22">
        <f t="shared" si="33"/>
        <v>3959.797974644669</v>
      </c>
      <c r="M118" s="20">
        <f t="shared" si="34"/>
        <v>3455.3096546446677</v>
      </c>
      <c r="O118" s="20">
        <f t="shared" si="22"/>
        <v>3455.3096546446636</v>
      </c>
    </row>
    <row r="119" spans="1:15" ht="12.75" customHeight="1" x14ac:dyDescent="0.2">
      <c r="A119" s="17">
        <f t="shared" si="26"/>
        <v>5.6999999999999957</v>
      </c>
      <c r="B119" s="20">
        <f t="shared" si="27"/>
        <v>36.777010324061862</v>
      </c>
      <c r="C119" s="20">
        <f t="shared" si="27"/>
        <v>88.281123378774794</v>
      </c>
      <c r="D119" s="20">
        <f t="shared" si="28"/>
        <v>-0.19262646526521815</v>
      </c>
      <c r="E119" s="20">
        <f t="shared" si="29"/>
        <v>88.088496913509573</v>
      </c>
      <c r="F119" s="20">
        <f t="shared" si="30"/>
        <v>-0.25770462254183135</v>
      </c>
      <c r="G119" s="20">
        <f t="shared" si="31"/>
        <v>-0.16761944665002737</v>
      </c>
      <c r="H119" s="20">
        <f t="shared" si="23"/>
        <v>36.609390877411833</v>
      </c>
      <c r="I119" s="20">
        <f t="shared" si="24"/>
        <v>88.088873872662631</v>
      </c>
      <c r="J119" s="38">
        <f t="shared" si="25"/>
        <v>70.710678118654783</v>
      </c>
      <c r="K119" s="38">
        <f t="shared" si="32"/>
        <v>52.532368118654809</v>
      </c>
      <c r="L119" s="22">
        <f t="shared" si="33"/>
        <v>4030.5086527633239</v>
      </c>
      <c r="M119" s="20">
        <f t="shared" si="34"/>
        <v>3507.8420227633223</v>
      </c>
      <c r="O119" s="20">
        <f t="shared" si="22"/>
        <v>3507.8420227633183</v>
      </c>
    </row>
    <row r="120" spans="1:15" ht="12.75" customHeight="1" x14ac:dyDescent="0.2">
      <c r="A120" s="17">
        <f t="shared" si="26"/>
        <v>5.7999999999999954</v>
      </c>
      <c r="B120" s="20">
        <f t="shared" si="27"/>
        <v>36.609390877411833</v>
      </c>
      <c r="C120" s="20">
        <f t="shared" si="27"/>
        <v>88.088873872662631</v>
      </c>
      <c r="D120" s="20">
        <f t="shared" si="28"/>
        <v>-0.19187172426484236</v>
      </c>
      <c r="E120" s="20">
        <f t="shared" si="29"/>
        <v>87.897002148397789</v>
      </c>
      <c r="F120" s="20">
        <f t="shared" si="30"/>
        <v>-0.25826704982950566</v>
      </c>
      <c r="G120" s="20">
        <f t="shared" si="31"/>
        <v>-0.16835124060783974</v>
      </c>
      <c r="H120" s="20">
        <f t="shared" si="23"/>
        <v>36.441039636803993</v>
      </c>
      <c r="I120" s="20">
        <f t="shared" si="24"/>
        <v>87.897381579569668</v>
      </c>
      <c r="J120" s="38">
        <f t="shared" si="25"/>
        <v>70.710678118654783</v>
      </c>
      <c r="K120" s="38">
        <f t="shared" si="32"/>
        <v>52.21062811865481</v>
      </c>
      <c r="L120" s="22">
        <f t="shared" si="33"/>
        <v>4101.2193308819787</v>
      </c>
      <c r="M120" s="20">
        <f t="shared" si="34"/>
        <v>3560.0526508819771</v>
      </c>
      <c r="O120" s="20">
        <f t="shared" si="22"/>
        <v>3560.0526508819721</v>
      </c>
    </row>
    <row r="121" spans="1:15" ht="12.75" customHeight="1" x14ac:dyDescent="0.2">
      <c r="A121" s="17">
        <f t="shared" si="26"/>
        <v>5.899999999999995</v>
      </c>
      <c r="B121" s="20">
        <f t="shared" si="27"/>
        <v>36.441039636803993</v>
      </c>
      <c r="C121" s="20">
        <f t="shared" si="27"/>
        <v>87.897381579569668</v>
      </c>
      <c r="D121" s="20">
        <f t="shared" si="28"/>
        <v>-0.19111203529640167</v>
      </c>
      <c r="E121" s="20">
        <f t="shared" si="29"/>
        <v>87.706269544273269</v>
      </c>
      <c r="F121" s="20">
        <f t="shared" si="30"/>
        <v>-0.25882970765518204</v>
      </c>
      <c r="G121" s="20">
        <f t="shared" si="31"/>
        <v>-0.16908491134790701</v>
      </c>
      <c r="H121" s="20">
        <f t="shared" si="23"/>
        <v>36.271954725456084</v>
      </c>
      <c r="I121" s="20">
        <f t="shared" si="24"/>
        <v>87.706651459226748</v>
      </c>
      <c r="J121" s="38">
        <f t="shared" si="25"/>
        <v>70.710678118654798</v>
      </c>
      <c r="K121" s="38">
        <f t="shared" si="32"/>
        <v>51.888888118654798</v>
      </c>
      <c r="L121" s="22">
        <f t="shared" si="33"/>
        <v>4171.9300090006336</v>
      </c>
      <c r="M121" s="20">
        <f t="shared" si="34"/>
        <v>3611.941539000632</v>
      </c>
      <c r="O121" s="20">
        <f t="shared" si="22"/>
        <v>3611.9415390006275</v>
      </c>
    </row>
    <row r="122" spans="1:15" ht="12.75" customHeight="1" x14ac:dyDescent="0.2">
      <c r="A122" s="17">
        <f t="shared" si="26"/>
        <v>5.9999999999999947</v>
      </c>
      <c r="B122" s="20">
        <f t="shared" si="27"/>
        <v>36.271954725456084</v>
      </c>
      <c r="C122" s="20">
        <f t="shared" si="27"/>
        <v>87.706651459226748</v>
      </c>
      <c r="D122" s="20">
        <f t="shared" si="28"/>
        <v>-0.19034737486309211</v>
      </c>
      <c r="E122" s="20">
        <f t="shared" si="29"/>
        <v>87.516304084363654</v>
      </c>
      <c r="F122" s="20">
        <f t="shared" si="30"/>
        <v>-0.25939256828739243</v>
      </c>
      <c r="G122" s="20">
        <f t="shared" si="31"/>
        <v>-0.16982042414763857</v>
      </c>
      <c r="H122" s="20">
        <f t="shared" si="23"/>
        <v>36.102134301308446</v>
      </c>
      <c r="I122" s="20">
        <f t="shared" si="24"/>
        <v>87.516688494773902</v>
      </c>
      <c r="J122" s="38">
        <f t="shared" si="25"/>
        <v>70.710678118654798</v>
      </c>
      <c r="K122" s="38">
        <f t="shared" si="32"/>
        <v>51.567148118654806</v>
      </c>
      <c r="L122" s="22">
        <f t="shared" si="33"/>
        <v>4242.6406871192885</v>
      </c>
      <c r="M122" s="20">
        <f t="shared" si="34"/>
        <v>3663.5086871192866</v>
      </c>
      <c r="O122" s="20">
        <f t="shared" si="22"/>
        <v>3663.5086871192825</v>
      </c>
    </row>
    <row r="123" spans="1:15" ht="12.75" customHeight="1" x14ac:dyDescent="0.2">
      <c r="A123" s="17">
        <f t="shared" si="26"/>
        <v>6.0999999999999943</v>
      </c>
      <c r="B123" s="20">
        <f t="shared" si="27"/>
        <v>36.102134301308446</v>
      </c>
      <c r="C123" s="20">
        <f t="shared" si="27"/>
        <v>87.516688494773902</v>
      </c>
      <c r="D123" s="20">
        <f t="shared" si="28"/>
        <v>-0.18957771964471387</v>
      </c>
      <c r="E123" s="20">
        <f t="shared" si="29"/>
        <v>87.327110775129185</v>
      </c>
      <c r="F123" s="20">
        <f t="shared" si="30"/>
        <v>-0.25995560354474057</v>
      </c>
      <c r="G123" s="20">
        <f t="shared" si="31"/>
        <v>-0.17055774337637453</v>
      </c>
      <c r="H123" s="20">
        <f t="shared" si="23"/>
        <v>35.931576557932068</v>
      </c>
      <c r="I123" s="20">
        <f t="shared" si="24"/>
        <v>87.327497692579612</v>
      </c>
      <c r="J123" s="38">
        <f t="shared" si="25"/>
        <v>70.710678118654798</v>
      </c>
      <c r="K123" s="38">
        <f t="shared" si="32"/>
        <v>51.245408118654801</v>
      </c>
      <c r="L123" s="22">
        <f t="shared" si="33"/>
        <v>4313.3513652379434</v>
      </c>
      <c r="M123" s="20">
        <f t="shared" si="34"/>
        <v>3714.7540952379413</v>
      </c>
      <c r="O123" s="20">
        <f t="shared" si="22"/>
        <v>3714.7540952379363</v>
      </c>
    </row>
    <row r="124" spans="1:15" ht="12.75" customHeight="1" x14ac:dyDescent="0.2">
      <c r="A124" s="17">
        <f t="shared" si="26"/>
        <v>6.199999999999994</v>
      </c>
      <c r="B124" s="20">
        <f t="shared" si="27"/>
        <v>35.931576557932068</v>
      </c>
      <c r="C124" s="20">
        <f t="shared" si="27"/>
        <v>87.327497692579612</v>
      </c>
      <c r="D124" s="20">
        <f t="shared" si="28"/>
        <v>-0.18880304650590021</v>
      </c>
      <c r="E124" s="20">
        <f t="shared" si="29"/>
        <v>87.138694646073716</v>
      </c>
      <c r="F124" s="20">
        <f t="shared" si="30"/>
        <v>-0.2605187847931334</v>
      </c>
      <c r="G124" s="20">
        <f t="shared" si="31"/>
        <v>-0.1712968324851577</v>
      </c>
      <c r="H124" s="20">
        <f t="shared" si="23"/>
        <v>35.760279725446914</v>
      </c>
      <c r="I124" s="20">
        <f t="shared" si="24"/>
        <v>87.139084082051866</v>
      </c>
      <c r="J124" s="38">
        <f t="shared" si="25"/>
        <v>70.710678118654798</v>
      </c>
      <c r="K124" s="38">
        <f t="shared" si="32"/>
        <v>50.92366811865481</v>
      </c>
      <c r="L124" s="22">
        <f t="shared" si="33"/>
        <v>4384.0620433565982</v>
      </c>
      <c r="M124" s="20">
        <f t="shared" si="34"/>
        <v>3765.6777633565962</v>
      </c>
      <c r="O124" s="20">
        <f t="shared" si="22"/>
        <v>3765.6777633565912</v>
      </c>
    </row>
    <row r="125" spans="1:15" ht="12.75" customHeight="1" x14ac:dyDescent="0.2">
      <c r="A125" s="17">
        <f t="shared" si="26"/>
        <v>6.2999999999999936</v>
      </c>
      <c r="B125" s="20">
        <f t="shared" si="27"/>
        <v>35.760279725446914</v>
      </c>
      <c r="C125" s="20">
        <f t="shared" si="27"/>
        <v>87.139084082051866</v>
      </c>
      <c r="D125" s="20">
        <f t="shared" si="28"/>
        <v>-0.188023332504486</v>
      </c>
      <c r="E125" s="20">
        <f t="shared" si="29"/>
        <v>86.951060749547381</v>
      </c>
      <c r="F125" s="20">
        <f t="shared" si="30"/>
        <v>-0.26108208294309965</v>
      </c>
      <c r="G125" s="20">
        <f t="shared" si="31"/>
        <v>-0.17203765399661225</v>
      </c>
      <c r="H125" s="20">
        <f t="shared" si="23"/>
        <v>35.588242071450303</v>
      </c>
      <c r="I125" s="20">
        <f t="shared" si="24"/>
        <v>86.951452715440666</v>
      </c>
      <c r="J125" s="38">
        <f t="shared" si="25"/>
        <v>70.710678118654798</v>
      </c>
      <c r="K125" s="38">
        <f t="shared" si="32"/>
        <v>50.601928118654811</v>
      </c>
      <c r="L125" s="22">
        <f t="shared" si="33"/>
        <v>4454.7727214752531</v>
      </c>
      <c r="M125" s="20">
        <f t="shared" si="34"/>
        <v>3816.2796914752512</v>
      </c>
      <c r="O125" s="20">
        <f t="shared" si="22"/>
        <v>3816.2796914752453</v>
      </c>
    </row>
    <row r="126" spans="1:15" ht="12.75" customHeight="1" x14ac:dyDescent="0.2">
      <c r="A126" s="17">
        <f t="shared" si="26"/>
        <v>6.3999999999999932</v>
      </c>
      <c r="B126" s="20">
        <f t="shared" si="27"/>
        <v>35.588242071450303</v>
      </c>
      <c r="C126" s="20">
        <f t="shared" si="27"/>
        <v>86.951452715440666</v>
      </c>
      <c r="D126" s="20">
        <f t="shared" si="28"/>
        <v>-0.18723855490001395</v>
      </c>
      <c r="E126" s="20">
        <f t="shared" si="29"/>
        <v>86.764214160540647</v>
      </c>
      <c r="F126" s="20">
        <f t="shared" si="30"/>
        <v>-0.2616454684471996</v>
      </c>
      <c r="G126" s="20">
        <f t="shared" si="31"/>
        <v>-0.1727801694949386</v>
      </c>
      <c r="H126" s="20">
        <f t="shared" si="23"/>
        <v>35.415461901955361</v>
      </c>
      <c r="I126" s="20">
        <f t="shared" si="24"/>
        <v>86.76460866763199</v>
      </c>
      <c r="J126" s="38">
        <f t="shared" si="25"/>
        <v>70.710678118654783</v>
      </c>
      <c r="K126" s="38">
        <f t="shared" si="32"/>
        <v>50.280188118654799</v>
      </c>
      <c r="L126" s="22">
        <f t="shared" si="33"/>
        <v>4525.483399593908</v>
      </c>
      <c r="M126" s="20">
        <f t="shared" si="34"/>
        <v>3866.5598795939059</v>
      </c>
      <c r="O126" s="20">
        <f t="shared" si="22"/>
        <v>3866.5598795939004</v>
      </c>
    </row>
    <row r="127" spans="1:15" ht="12.75" customHeight="1" x14ac:dyDescent="0.2">
      <c r="A127" s="17">
        <f t="shared" si="26"/>
        <v>6.4999999999999929</v>
      </c>
      <c r="B127" s="20">
        <f t="shared" si="27"/>
        <v>35.415461901955361</v>
      </c>
      <c r="C127" s="20">
        <f t="shared" si="27"/>
        <v>86.76460866763199</v>
      </c>
      <c r="D127" s="20">
        <f t="shared" si="28"/>
        <v>-0.18644869116237914</v>
      </c>
      <c r="E127" s="20">
        <f t="shared" si="29"/>
        <v>86.578159976469607</v>
      </c>
      <c r="F127" s="20">
        <f t="shared" si="30"/>
        <v>-0.26220891129752977</v>
      </c>
      <c r="G127" s="20">
        <f t="shared" si="31"/>
        <v>-0.17352433961603339</v>
      </c>
      <c r="H127" s="20">
        <f t="shared" si="23"/>
        <v>35.241937562339331</v>
      </c>
      <c r="I127" s="20">
        <f t="shared" si="24"/>
        <v>86.57855703593313</v>
      </c>
      <c r="J127" s="38">
        <f t="shared" si="25"/>
        <v>70.710678118654769</v>
      </c>
      <c r="K127" s="38">
        <f t="shared" si="32"/>
        <v>49.9584481186548</v>
      </c>
      <c r="L127" s="22">
        <f t="shared" si="33"/>
        <v>4596.1940777125628</v>
      </c>
      <c r="M127" s="20">
        <f t="shared" si="34"/>
        <v>3916.5183277125607</v>
      </c>
      <c r="O127" s="20">
        <f t="shared" ref="O127:O190" si="35">($L$6*A127)-0.5*$C$6*(A127^2)</f>
        <v>3916.5183277125552</v>
      </c>
    </row>
    <row r="128" spans="1:15" ht="12.75" customHeight="1" x14ac:dyDescent="0.2">
      <c r="A128" s="17">
        <f t="shared" si="26"/>
        <v>6.5999999999999925</v>
      </c>
      <c r="B128" s="20">
        <f t="shared" si="27"/>
        <v>35.241937562339331</v>
      </c>
      <c r="C128" s="20">
        <f t="shared" si="27"/>
        <v>86.57855703593313</v>
      </c>
      <c r="D128" s="20">
        <f t="shared" si="28"/>
        <v>-0.18565371898061181</v>
      </c>
      <c r="E128" s="20">
        <f t="shared" si="29"/>
        <v>86.392903316952513</v>
      </c>
      <c r="F128" s="20">
        <f t="shared" si="30"/>
        <v>-0.26277238102332612</v>
      </c>
      <c r="G128" s="20">
        <f t="shared" si="31"/>
        <v>-0.17427012403774403</v>
      </c>
      <c r="H128" s="20">
        <f t="shared" ref="H128:H191" si="36">B128+G128</f>
        <v>35.067667438301584</v>
      </c>
      <c r="I128" s="20">
        <f t="shared" ref="I128:I191" si="37">SQRT(E128^2+F128^2)</f>
        <v>86.393302939849065</v>
      </c>
      <c r="J128" s="38">
        <f t="shared" ref="J128:J191" si="38">I128*COS(RADIANS(H128))</f>
        <v>70.710678118654769</v>
      </c>
      <c r="K128" s="38">
        <f t="shared" si="32"/>
        <v>49.636708118654788</v>
      </c>
      <c r="L128" s="22">
        <f t="shared" si="33"/>
        <v>4666.9047558312177</v>
      </c>
      <c r="M128" s="20">
        <f t="shared" si="34"/>
        <v>3966.1550358312156</v>
      </c>
      <c r="O128" s="20">
        <f t="shared" si="35"/>
        <v>3966.1550358312093</v>
      </c>
    </row>
    <row r="129" spans="1:15" ht="12.75" customHeight="1" x14ac:dyDescent="0.2">
      <c r="A129" s="17">
        <f t="shared" ref="A129:A192" si="39">A128+0.1</f>
        <v>6.6999999999999922</v>
      </c>
      <c r="B129" s="20">
        <f t="shared" ref="B129:C192" si="40">H128</f>
        <v>35.067667438301584</v>
      </c>
      <c r="C129" s="20">
        <f t="shared" si="40"/>
        <v>86.393302939849065</v>
      </c>
      <c r="D129" s="20">
        <f t="shared" ref="D129:D192" si="41">-$M$7*SIN(RADIANS(B129))</f>
        <v>-0.18485361627179728</v>
      </c>
      <c r="E129" s="20">
        <f t="shared" ref="E129:E192" si="42">C129+D129</f>
        <v>86.20844932357727</v>
      </c>
      <c r="F129" s="20">
        <f t="shared" ref="F129:F192" si="43">-$M$7*COS(RADIANS(B129))</f>
        <v>-0.26333584668867088</v>
      </c>
      <c r="G129" s="20">
        <f t="shared" ref="G129:G192" si="44">DEGREES(ATAN(F129/E129))</f>
        <v>-0.17501748147026847</v>
      </c>
      <c r="H129" s="20">
        <f t="shared" si="36"/>
        <v>34.892649956831313</v>
      </c>
      <c r="I129" s="20">
        <f t="shared" si="37"/>
        <v>86.208851520849876</v>
      </c>
      <c r="J129" s="38">
        <f t="shared" si="38"/>
        <v>70.710678118654769</v>
      </c>
      <c r="K129" s="38">
        <f t="shared" ref="K129:K192" si="45">I129*SIN(RADIANS(H129))</f>
        <v>49.314968118654782</v>
      </c>
      <c r="L129" s="22">
        <f t="shared" ref="L129:L192" si="46">IF(M128=0,0,IF(M128+K129&gt;0,L128+J129,L128+J129*M128/-K129))</f>
        <v>4737.6154339498726</v>
      </c>
      <c r="M129" s="20">
        <f t="shared" ref="M129:M192" si="47">IF(M128=0,0,IF((M128+K129)&lt;0,0,M128+K129))</f>
        <v>4015.4700039498703</v>
      </c>
      <c r="O129" s="20">
        <f t="shared" si="35"/>
        <v>4015.4700039498643</v>
      </c>
    </row>
    <row r="130" spans="1:15" ht="12.75" customHeight="1" x14ac:dyDescent="0.2">
      <c r="A130" s="17">
        <f t="shared" si="39"/>
        <v>6.7999999999999918</v>
      </c>
      <c r="B130" s="20">
        <f t="shared" si="40"/>
        <v>34.892649956831313</v>
      </c>
      <c r="C130" s="20">
        <f t="shared" si="40"/>
        <v>86.208851520849876</v>
      </c>
      <c r="D130" s="20">
        <f t="shared" si="41"/>
        <v>-0.18404836119013379</v>
      </c>
      <c r="E130" s="20">
        <f t="shared" si="42"/>
        <v>86.02480315965974</v>
      </c>
      <c r="F130" s="20">
        <f t="shared" si="43"/>
        <v>-0.26389927689030546</v>
      </c>
      <c r="G130" s="20">
        <f t="shared" si="44"/>
        <v>-0.17576636964670922</v>
      </c>
      <c r="H130" s="20">
        <f t="shared" si="36"/>
        <v>34.716883587184604</v>
      </c>
      <c r="I130" s="20">
        <f t="shared" si="37"/>
        <v>86.025207942129086</v>
      </c>
      <c r="J130" s="38">
        <f t="shared" si="38"/>
        <v>70.710678118654769</v>
      </c>
      <c r="K130" s="38">
        <f t="shared" si="45"/>
        <v>48.993228118654784</v>
      </c>
      <c r="L130" s="22">
        <f t="shared" si="46"/>
        <v>4808.3261120685274</v>
      </c>
      <c r="M130" s="20">
        <f t="shared" si="47"/>
        <v>4064.463232068525</v>
      </c>
      <c r="O130" s="20">
        <f t="shared" si="35"/>
        <v>4064.4632320685182</v>
      </c>
    </row>
    <row r="131" spans="1:15" ht="12.75" customHeight="1" x14ac:dyDescent="0.2">
      <c r="A131" s="17">
        <f t="shared" si="39"/>
        <v>6.8999999999999915</v>
      </c>
      <c r="B131" s="20">
        <f t="shared" si="40"/>
        <v>34.716883587184604</v>
      </c>
      <c r="C131" s="20">
        <f t="shared" si="40"/>
        <v>86.025207942129086</v>
      </c>
      <c r="D131" s="20">
        <f t="shared" si="41"/>
        <v>-0.18323793213612619</v>
      </c>
      <c r="E131" s="20">
        <f t="shared" si="42"/>
        <v>85.841970009992963</v>
      </c>
      <c r="F131" s="20">
        <f t="shared" si="43"/>
        <v>-0.26446263975555501</v>
      </c>
      <c r="G131" s="20">
        <f t="shared" si="44"/>
        <v>-0.17651674531379249</v>
      </c>
      <c r="H131" s="20">
        <f t="shared" si="36"/>
        <v>34.540366841870814</v>
      </c>
      <c r="I131" s="20">
        <f t="shared" si="37"/>
        <v>85.842377388352645</v>
      </c>
      <c r="J131" s="38">
        <f t="shared" si="38"/>
        <v>70.710678118654783</v>
      </c>
      <c r="K131" s="38">
        <f t="shared" si="45"/>
        <v>48.671488118654793</v>
      </c>
      <c r="L131" s="22">
        <f t="shared" si="46"/>
        <v>4879.0367901871823</v>
      </c>
      <c r="M131" s="20">
        <f t="shared" si="47"/>
        <v>4113.1347201871795</v>
      </c>
      <c r="O131" s="20">
        <f t="shared" si="35"/>
        <v>4113.1347201871731</v>
      </c>
    </row>
    <row r="132" spans="1:15" ht="12.75" customHeight="1" x14ac:dyDescent="0.2">
      <c r="A132" s="17">
        <f t="shared" si="39"/>
        <v>6.9999999999999911</v>
      </c>
      <c r="B132" s="20">
        <f t="shared" si="40"/>
        <v>34.540366841870814</v>
      </c>
      <c r="C132" s="20">
        <f t="shared" si="40"/>
        <v>85.842377388352645</v>
      </c>
      <c r="D132" s="20">
        <f t="shared" si="41"/>
        <v>-0.18242230776591625</v>
      </c>
      <c r="E132" s="20">
        <f t="shared" si="42"/>
        <v>85.659955080586727</v>
      </c>
      <c r="F132" s="20">
        <f t="shared" si="43"/>
        <v>-0.26502590294036804</v>
      </c>
      <c r="G132" s="20">
        <f t="shared" si="44"/>
        <v>-0.17726856422276291</v>
      </c>
      <c r="H132" s="20">
        <f t="shared" si="36"/>
        <v>34.363098277648049</v>
      </c>
      <c r="I132" s="20">
        <f t="shared" si="37"/>
        <v>85.660365065398622</v>
      </c>
      <c r="J132" s="38">
        <f t="shared" si="38"/>
        <v>70.710678118654769</v>
      </c>
      <c r="K132" s="38">
        <f t="shared" si="45"/>
        <v>48.349748118654787</v>
      </c>
      <c r="L132" s="22">
        <f t="shared" si="46"/>
        <v>4949.7474683058372</v>
      </c>
      <c r="M132" s="20">
        <f t="shared" si="47"/>
        <v>4161.4844683058345</v>
      </c>
      <c r="O132" s="20">
        <f t="shared" si="35"/>
        <v>4161.4844683058272</v>
      </c>
    </row>
    <row r="133" spans="1:15" ht="12.75" customHeight="1" x14ac:dyDescent="0.2">
      <c r="A133" s="17">
        <f t="shared" si="39"/>
        <v>7.0999999999999908</v>
      </c>
      <c r="B133" s="20">
        <f t="shared" si="40"/>
        <v>34.363098277648049</v>
      </c>
      <c r="C133" s="20">
        <f t="shared" si="40"/>
        <v>85.660365065398622</v>
      </c>
      <c r="D133" s="20">
        <f t="shared" si="41"/>
        <v>-0.18160146700074778</v>
      </c>
      <c r="E133" s="20">
        <f t="shared" si="42"/>
        <v>85.478763598397876</v>
      </c>
      <c r="F133" s="20">
        <f t="shared" si="43"/>
        <v>-0.2655890336274756</v>
      </c>
      <c r="G133" s="20">
        <f t="shared" si="44"/>
        <v>-0.1780217811204643</v>
      </c>
      <c r="H133" s="20">
        <f t="shared" si="36"/>
        <v>34.185076496527586</v>
      </c>
      <c r="I133" s="20">
        <f t="shared" si="37"/>
        <v>85.479176200087309</v>
      </c>
      <c r="J133" s="38">
        <f t="shared" si="38"/>
        <v>70.710678118654769</v>
      </c>
      <c r="K133" s="38">
        <f t="shared" si="45"/>
        <v>48.028008118654789</v>
      </c>
      <c r="L133" s="22">
        <f t="shared" si="46"/>
        <v>5020.458146424492</v>
      </c>
      <c r="M133" s="20">
        <f t="shared" si="47"/>
        <v>4209.5124764244893</v>
      </c>
      <c r="O133" s="20">
        <f t="shared" si="35"/>
        <v>4209.512476424482</v>
      </c>
    </row>
    <row r="134" spans="1:15" ht="12.75" customHeight="1" x14ac:dyDescent="0.2">
      <c r="A134" s="17">
        <f t="shared" si="39"/>
        <v>7.1999999999999904</v>
      </c>
      <c r="B134" s="20">
        <f t="shared" si="40"/>
        <v>34.185076496527586</v>
      </c>
      <c r="C134" s="20">
        <f t="shared" si="40"/>
        <v>85.479176200087309</v>
      </c>
      <c r="D134" s="20">
        <f t="shared" si="41"/>
        <v>-0.18077538903656645</v>
      </c>
      <c r="E134" s="20">
        <f t="shared" si="42"/>
        <v>85.29840081105074</v>
      </c>
      <c r="F134" s="20">
        <f t="shared" si="43"/>
        <v>-0.26615199852467408</v>
      </c>
      <c r="G134" s="20">
        <f t="shared" si="44"/>
        <v>-0.17877634974061762</v>
      </c>
      <c r="H134" s="20">
        <f t="shared" si="36"/>
        <v>34.00630014678697</v>
      </c>
      <c r="I134" s="20">
        <f t="shared" si="37"/>
        <v>85.298816039901638</v>
      </c>
      <c r="J134" s="38">
        <f t="shared" si="38"/>
        <v>70.710678118654769</v>
      </c>
      <c r="K134" s="38">
        <f t="shared" si="45"/>
        <v>47.706268118654791</v>
      </c>
      <c r="L134" s="22">
        <f t="shared" si="46"/>
        <v>5091.1688245431469</v>
      </c>
      <c r="M134" s="20">
        <f t="shared" si="47"/>
        <v>4257.2187445431437</v>
      </c>
      <c r="O134" s="20">
        <f t="shared" si="35"/>
        <v>4257.2187445431373</v>
      </c>
    </row>
    <row r="135" spans="1:15" ht="12.75" customHeight="1" x14ac:dyDescent="0.2">
      <c r="A135" s="17">
        <f t="shared" si="39"/>
        <v>7.2999999999999901</v>
      </c>
      <c r="B135" s="20">
        <f t="shared" si="40"/>
        <v>34.00630014678697</v>
      </c>
      <c r="C135" s="20">
        <f t="shared" si="40"/>
        <v>85.298816039901638</v>
      </c>
      <c r="D135" s="20">
        <f t="shared" si="41"/>
        <v>-0.17994405335375269</v>
      </c>
      <c r="E135" s="20">
        <f t="shared" si="42"/>
        <v>85.118871986547887</v>
      </c>
      <c r="F135" s="20">
        <f t="shared" si="43"/>
        <v>-0.26671476386323623</v>
      </c>
      <c r="G135" s="20">
        <f t="shared" si="44"/>
        <v>-0.17953222279530737</v>
      </c>
      <c r="H135" s="20">
        <f t="shared" si="36"/>
        <v>33.82676792399166</v>
      </c>
      <c r="I135" s="20">
        <f t="shared" si="37"/>
        <v>85.119289852697847</v>
      </c>
      <c r="J135" s="38">
        <f t="shared" si="38"/>
        <v>70.710678118654783</v>
      </c>
      <c r="K135" s="38">
        <f t="shared" si="45"/>
        <v>47.384528118654785</v>
      </c>
      <c r="L135" s="22">
        <f t="shared" si="46"/>
        <v>5161.8795026618018</v>
      </c>
      <c r="M135" s="20">
        <f t="shared" si="47"/>
        <v>4304.6032726617987</v>
      </c>
      <c r="O135" s="20">
        <f t="shared" si="35"/>
        <v>4304.6032726617914</v>
      </c>
    </row>
    <row r="136" spans="1:15" ht="12.75" customHeight="1" x14ac:dyDescent="0.2">
      <c r="A136" s="17">
        <f t="shared" si="39"/>
        <v>7.3999999999999897</v>
      </c>
      <c r="B136" s="20">
        <f t="shared" si="40"/>
        <v>33.82676792399166</v>
      </c>
      <c r="C136" s="20">
        <f t="shared" si="40"/>
        <v>85.119289852697847</v>
      </c>
      <c r="D136" s="20">
        <f t="shared" si="41"/>
        <v>-0.17910743972698676</v>
      </c>
      <c r="E136" s="20">
        <f t="shared" si="42"/>
        <v>84.940182412970856</v>
      </c>
      <c r="F136" s="20">
        <f t="shared" si="43"/>
        <v>-0.26727729539645501</v>
      </c>
      <c r="G136" s="20">
        <f t="shared" si="44"/>
        <v>-0.18028935196668786</v>
      </c>
      <c r="H136" s="20">
        <f t="shared" si="36"/>
        <v>33.646478572024975</v>
      </c>
      <c r="I136" s="20">
        <f t="shared" si="37"/>
        <v>84.940602926406157</v>
      </c>
      <c r="J136" s="38">
        <f t="shared" si="38"/>
        <v>70.710678118654769</v>
      </c>
      <c r="K136" s="38">
        <f t="shared" si="45"/>
        <v>47.062788118654794</v>
      </c>
      <c r="L136" s="22">
        <f t="shared" si="46"/>
        <v>5232.5901807804566</v>
      </c>
      <c r="M136" s="20">
        <f t="shared" si="47"/>
        <v>4351.6660607804533</v>
      </c>
      <c r="O136" s="20">
        <f t="shared" si="35"/>
        <v>4351.6660607804461</v>
      </c>
    </row>
    <row r="137" spans="1:15" ht="12.75" customHeight="1" x14ac:dyDescent="0.2">
      <c r="A137" s="17">
        <f t="shared" si="39"/>
        <v>7.4999999999999893</v>
      </c>
      <c r="B137" s="20">
        <f t="shared" si="40"/>
        <v>33.646478572024975</v>
      </c>
      <c r="C137" s="20">
        <f t="shared" si="40"/>
        <v>84.940602926406157</v>
      </c>
      <c r="D137" s="20">
        <f t="shared" si="41"/>
        <v>-0.17826552823524508</v>
      </c>
      <c r="E137" s="20">
        <f t="shared" si="42"/>
        <v>84.762337398170914</v>
      </c>
      <c r="F137" s="20">
        <f t="shared" si="43"/>
        <v>-0.2678395583983238</v>
      </c>
      <c r="G137" s="20">
        <f t="shared" si="44"/>
        <v>-0.18104768789892017</v>
      </c>
      <c r="H137" s="20">
        <f t="shared" si="36"/>
        <v>33.465430884126057</v>
      </c>
      <c r="I137" s="20">
        <f t="shared" si="37"/>
        <v>84.76276056872149</v>
      </c>
      <c r="J137" s="38">
        <f t="shared" si="38"/>
        <v>70.710678118654769</v>
      </c>
      <c r="K137" s="38">
        <f t="shared" si="45"/>
        <v>46.741048118654788</v>
      </c>
      <c r="L137" s="22">
        <f t="shared" si="46"/>
        <v>5303.3008588991115</v>
      </c>
      <c r="M137" s="20">
        <f t="shared" si="47"/>
        <v>4398.4071088991077</v>
      </c>
      <c r="O137" s="20">
        <f t="shared" si="35"/>
        <v>4398.4071088991004</v>
      </c>
    </row>
    <row r="138" spans="1:15" ht="12.75" customHeight="1" x14ac:dyDescent="0.2">
      <c r="A138" s="17">
        <f t="shared" si="39"/>
        <v>7.599999999999989</v>
      </c>
      <c r="B138" s="20">
        <f t="shared" si="40"/>
        <v>33.465430884126057</v>
      </c>
      <c r="C138" s="20">
        <f t="shared" si="40"/>
        <v>84.76276056872149</v>
      </c>
      <c r="D138" s="20">
        <f t="shared" si="41"/>
        <v>-0.17741829927192551</v>
      </c>
      <c r="E138" s="20">
        <f t="shared" si="42"/>
        <v>84.585342269449569</v>
      </c>
      <c r="F138" s="20">
        <f t="shared" si="43"/>
        <v>-0.26840151766235881</v>
      </c>
      <c r="G138" s="20">
        <f t="shared" si="44"/>
        <v>-0.18180718019035333</v>
      </c>
      <c r="H138" s="20">
        <f t="shared" si="36"/>
        <v>33.283623703935703</v>
      </c>
      <c r="I138" s="20">
        <f t="shared" si="37"/>
        <v>84.585768106783874</v>
      </c>
      <c r="J138" s="38">
        <f t="shared" si="38"/>
        <v>70.710678118654783</v>
      </c>
      <c r="K138" s="38">
        <f t="shared" si="45"/>
        <v>46.419308118654804</v>
      </c>
      <c r="L138" s="22">
        <f t="shared" si="46"/>
        <v>5374.0115370177664</v>
      </c>
      <c r="M138" s="20">
        <f t="shared" si="47"/>
        <v>4444.8264170177627</v>
      </c>
      <c r="O138" s="20">
        <f t="shared" si="35"/>
        <v>4444.8264170177554</v>
      </c>
    </row>
    <row r="139" spans="1:15" ht="12.75" customHeight="1" x14ac:dyDescent="0.2">
      <c r="A139" s="17">
        <f t="shared" si="39"/>
        <v>7.6999999999999886</v>
      </c>
      <c r="B139" s="20">
        <f t="shared" si="40"/>
        <v>33.283623703935703</v>
      </c>
      <c r="C139" s="20">
        <f t="shared" si="40"/>
        <v>84.585768106783874</v>
      </c>
      <c r="D139" s="20">
        <f t="shared" si="41"/>
        <v>-0.17656573355510147</v>
      </c>
      <c r="E139" s="20">
        <f t="shared" si="42"/>
        <v>84.409202373228766</v>
      </c>
      <c r="F139" s="20">
        <f t="shared" si="43"/>
        <v>-0.26896313750056716</v>
      </c>
      <c r="G139" s="20">
        <f t="shared" si="44"/>
        <v>-0.18256777738595986</v>
      </c>
      <c r="H139" s="20">
        <f t="shared" si="36"/>
        <v>33.101055926549741</v>
      </c>
      <c r="I139" s="20">
        <f t="shared" si="37"/>
        <v>84.409630886848589</v>
      </c>
      <c r="J139" s="38">
        <f t="shared" si="38"/>
        <v>70.710678118654783</v>
      </c>
      <c r="K139" s="38">
        <f t="shared" si="45"/>
        <v>46.097568118654799</v>
      </c>
      <c r="L139" s="22">
        <f t="shared" si="46"/>
        <v>5444.7222151364213</v>
      </c>
      <c r="M139" s="20">
        <f t="shared" si="47"/>
        <v>4490.9239851364173</v>
      </c>
      <c r="O139" s="20">
        <f t="shared" si="35"/>
        <v>4490.9239851364109</v>
      </c>
    </row>
    <row r="140" spans="1:15" ht="12.75" customHeight="1" x14ac:dyDescent="0.2">
      <c r="A140" s="17">
        <f t="shared" si="39"/>
        <v>7.7999999999999883</v>
      </c>
      <c r="B140" s="20">
        <f t="shared" si="40"/>
        <v>33.101055926549741</v>
      </c>
      <c r="C140" s="20">
        <f t="shared" si="40"/>
        <v>84.409630886848589</v>
      </c>
      <c r="D140" s="20">
        <f t="shared" si="41"/>
        <v>-0.17570781213790149</v>
      </c>
      <c r="E140" s="20">
        <f t="shared" si="42"/>
        <v>84.233923074710688</v>
      </c>
      <c r="F140" s="20">
        <f t="shared" si="43"/>
        <v>-0.2695243817425651</v>
      </c>
      <c r="G140" s="20">
        <f t="shared" si="44"/>
        <v>-0.18332942697003871</v>
      </c>
      <c r="H140" s="20">
        <f t="shared" si="36"/>
        <v>32.9177264995797</v>
      </c>
      <c r="I140" s="20">
        <f t="shared" si="37"/>
        <v>84.234354273945925</v>
      </c>
      <c r="J140" s="38">
        <f t="shared" si="38"/>
        <v>70.710678118654783</v>
      </c>
      <c r="K140" s="38">
        <f t="shared" si="45"/>
        <v>45.775828118654793</v>
      </c>
      <c r="L140" s="22">
        <f t="shared" si="46"/>
        <v>5515.4328932550761</v>
      </c>
      <c r="M140" s="20">
        <f t="shared" si="47"/>
        <v>4536.6998132550725</v>
      </c>
      <c r="O140" s="20">
        <f t="shared" si="35"/>
        <v>4536.6998132550643</v>
      </c>
    </row>
    <row r="141" spans="1:15" ht="12.75" customHeight="1" x14ac:dyDescent="0.2">
      <c r="A141" s="17">
        <f t="shared" si="39"/>
        <v>7.8999999999999879</v>
      </c>
      <c r="B141" s="20">
        <f t="shared" si="40"/>
        <v>32.9177264995797</v>
      </c>
      <c r="C141" s="20">
        <f t="shared" si="40"/>
        <v>84.234354273945925</v>
      </c>
      <c r="D141" s="20">
        <f t="shared" si="41"/>
        <v>-0.17484451641901419</v>
      </c>
      <c r="E141" s="20">
        <f t="shared" si="42"/>
        <v>84.059509757526911</v>
      </c>
      <c r="F141" s="20">
        <f t="shared" si="43"/>
        <v>-0.27008521373485278</v>
      </c>
      <c r="G141" s="20">
        <f t="shared" si="44"/>
        <v>-0.18409207535919891</v>
      </c>
      <c r="H141" s="20">
        <f t="shared" si="36"/>
        <v>32.733634424220504</v>
      </c>
      <c r="I141" s="20">
        <f t="shared" si="37"/>
        <v>84.059943651530247</v>
      </c>
      <c r="J141" s="38">
        <f t="shared" si="38"/>
        <v>70.710678118654783</v>
      </c>
      <c r="K141" s="38">
        <f t="shared" si="45"/>
        <v>45.454088118654802</v>
      </c>
      <c r="L141" s="22">
        <f t="shared" si="46"/>
        <v>5586.143571373731</v>
      </c>
      <c r="M141" s="20">
        <f t="shared" si="47"/>
        <v>4582.1539013737274</v>
      </c>
      <c r="O141" s="20">
        <f t="shared" si="35"/>
        <v>4582.1539013737192</v>
      </c>
    </row>
    <row r="142" spans="1:15" ht="12.75" customHeight="1" x14ac:dyDescent="0.2">
      <c r="A142" s="17">
        <f t="shared" si="39"/>
        <v>7.9999999999999876</v>
      </c>
      <c r="B142" s="20">
        <f t="shared" si="40"/>
        <v>32.733634424220504</v>
      </c>
      <c r="C142" s="20">
        <f t="shared" si="40"/>
        <v>84.059943651530247</v>
      </c>
      <c r="D142" s="20">
        <f t="shared" si="41"/>
        <v>-0.17397582815331539</v>
      </c>
      <c r="E142" s="20">
        <f t="shared" si="42"/>
        <v>83.88596782337693</v>
      </c>
      <c r="F142" s="20">
        <f t="shared" si="43"/>
        <v>-0.27064559634024737</v>
      </c>
      <c r="G142" s="20">
        <f t="shared" si="44"/>
        <v>-0.1848556678956349</v>
      </c>
      <c r="H142" s="20">
        <f t="shared" si="36"/>
        <v>32.548778756324872</v>
      </c>
      <c r="I142" s="20">
        <f t="shared" si="37"/>
        <v>83.886404421118485</v>
      </c>
      <c r="J142" s="38">
        <f t="shared" si="38"/>
        <v>70.710678118654769</v>
      </c>
      <c r="K142" s="38">
        <f t="shared" si="45"/>
        <v>45.132348118654797</v>
      </c>
      <c r="L142" s="22">
        <f t="shared" si="46"/>
        <v>5656.8542494923859</v>
      </c>
      <c r="M142" s="20">
        <f t="shared" si="47"/>
        <v>4627.286249492382</v>
      </c>
      <c r="O142" s="20">
        <f t="shared" si="35"/>
        <v>4627.2862494923738</v>
      </c>
    </row>
    <row r="143" spans="1:15" ht="12.75" customHeight="1" x14ac:dyDescent="0.2">
      <c r="A143" s="17">
        <f t="shared" si="39"/>
        <v>8.0999999999999872</v>
      </c>
      <c r="B143" s="20">
        <f t="shared" si="40"/>
        <v>32.548778756324872</v>
      </c>
      <c r="C143" s="20">
        <f t="shared" si="40"/>
        <v>83.886404421118485</v>
      </c>
      <c r="D143" s="20">
        <f t="shared" si="41"/>
        <v>-0.17310172946261543</v>
      </c>
      <c r="E143" s="20">
        <f t="shared" si="42"/>
        <v>83.713302691655869</v>
      </c>
      <c r="F143" s="20">
        <f t="shared" si="43"/>
        <v>-0.27120549193748189</v>
      </c>
      <c r="G143" s="20">
        <f t="shared" si="44"/>
        <v>-0.18562014884070749</v>
      </c>
      <c r="H143" s="20">
        <f t="shared" si="36"/>
        <v>32.363158607484166</v>
      </c>
      <c r="I143" s="20">
        <f t="shared" si="37"/>
        <v>83.713742001917794</v>
      </c>
      <c r="J143" s="38">
        <f t="shared" si="38"/>
        <v>70.710678118654783</v>
      </c>
      <c r="K143" s="38">
        <f t="shared" si="45"/>
        <v>44.810608118654798</v>
      </c>
      <c r="L143" s="22">
        <f t="shared" si="46"/>
        <v>5727.5649276110407</v>
      </c>
      <c r="M143" s="20">
        <f t="shared" si="47"/>
        <v>4672.0968576110372</v>
      </c>
      <c r="O143" s="20">
        <f t="shared" si="35"/>
        <v>4672.096857611029</v>
      </c>
    </row>
    <row r="144" spans="1:15" ht="12.75" customHeight="1" x14ac:dyDescent="0.2">
      <c r="A144" s="17">
        <f t="shared" si="39"/>
        <v>8.1999999999999869</v>
      </c>
      <c r="B144" s="20">
        <f t="shared" si="40"/>
        <v>32.363158607484166</v>
      </c>
      <c r="C144" s="20">
        <f t="shared" si="40"/>
        <v>83.713742001917794</v>
      </c>
      <c r="D144" s="20">
        <f t="shared" si="41"/>
        <v>-0.17222220284652565</v>
      </c>
      <c r="E144" s="20">
        <f t="shared" si="42"/>
        <v>83.541519799071267</v>
      </c>
      <c r="F144" s="20">
        <f t="shared" si="43"/>
        <v>-0.27176486242097275</v>
      </c>
      <c r="G144" s="20">
        <f t="shared" si="44"/>
        <v>-0.18638546136884285</v>
      </c>
      <c r="H144" s="20">
        <f t="shared" si="36"/>
        <v>32.176773146115323</v>
      </c>
      <c r="I144" s="20">
        <f t="shared" si="37"/>
        <v>83.541961830442204</v>
      </c>
      <c r="J144" s="38">
        <f t="shared" si="38"/>
        <v>70.710678118654769</v>
      </c>
      <c r="K144" s="38">
        <f t="shared" si="45"/>
        <v>44.488868118654793</v>
      </c>
      <c r="L144" s="22">
        <f t="shared" si="46"/>
        <v>5798.2756057296956</v>
      </c>
      <c r="M144" s="20">
        <f t="shared" si="47"/>
        <v>4716.5857257296921</v>
      </c>
      <c r="O144" s="20">
        <f t="shared" si="35"/>
        <v>4716.5857257296839</v>
      </c>
    </row>
    <row r="145" spans="1:15" ht="12.75" customHeight="1" x14ac:dyDescent="0.2">
      <c r="A145" s="17">
        <f t="shared" si="39"/>
        <v>8.2999999999999865</v>
      </c>
      <c r="B145" s="20">
        <f t="shared" si="40"/>
        <v>32.176773146115323</v>
      </c>
      <c r="C145" s="20">
        <f t="shared" si="40"/>
        <v>83.541961830442204</v>
      </c>
      <c r="D145" s="20">
        <f t="shared" si="41"/>
        <v>-0.17133723119343977</v>
      </c>
      <c r="E145" s="20">
        <f t="shared" si="42"/>
        <v>83.370624599248771</v>
      </c>
      <c r="F145" s="20">
        <f t="shared" si="43"/>
        <v>-0.27232366920076156</v>
      </c>
      <c r="G145" s="20">
        <f t="shared" si="44"/>
        <v>-0.18715154756176355</v>
      </c>
      <c r="H145" s="20">
        <f t="shared" si="36"/>
        <v>31.989621598553558</v>
      </c>
      <c r="I145" s="20">
        <f t="shared" si="37"/>
        <v>83.371069360118383</v>
      </c>
      <c r="J145" s="38">
        <f t="shared" si="38"/>
        <v>70.710678118654783</v>
      </c>
      <c r="K145" s="38">
        <f t="shared" si="45"/>
        <v>44.167128118654794</v>
      </c>
      <c r="L145" s="22">
        <f t="shared" si="46"/>
        <v>5868.9862838483505</v>
      </c>
      <c r="M145" s="20">
        <f t="shared" si="47"/>
        <v>4760.7528538483466</v>
      </c>
      <c r="O145" s="20">
        <f t="shared" si="35"/>
        <v>4760.7528538483375</v>
      </c>
    </row>
    <row r="146" spans="1:15" ht="12.75" customHeight="1" x14ac:dyDescent="0.2">
      <c r="A146" s="17">
        <f t="shared" si="39"/>
        <v>8.3999999999999861</v>
      </c>
      <c r="B146" s="20">
        <f t="shared" si="40"/>
        <v>31.989621598553558</v>
      </c>
      <c r="C146" s="20">
        <f t="shared" si="40"/>
        <v>83.371069360118383</v>
      </c>
      <c r="D146" s="20">
        <f t="shared" si="41"/>
        <v>-0.17044679779162927</v>
      </c>
      <c r="E146" s="20">
        <f t="shared" si="42"/>
        <v>83.200622562326757</v>
      </c>
      <c r="F146" s="20">
        <f t="shared" si="43"/>
        <v>-0.27288187320263596</v>
      </c>
      <c r="G146" s="20">
        <f t="shared" si="44"/>
        <v>-0.18791834840306382</v>
      </c>
      <c r="H146" s="20">
        <f t="shared" si="36"/>
        <v>31.801703250150496</v>
      </c>
      <c r="I146" s="20">
        <f t="shared" si="37"/>
        <v>83.201070060880099</v>
      </c>
      <c r="J146" s="38">
        <f t="shared" si="38"/>
        <v>70.710678118654783</v>
      </c>
      <c r="K146" s="38">
        <f t="shared" si="45"/>
        <v>43.845388118654796</v>
      </c>
      <c r="L146" s="22">
        <f t="shared" si="46"/>
        <v>5939.6969619670053</v>
      </c>
      <c r="M146" s="20">
        <f t="shared" si="47"/>
        <v>4804.5982419670017</v>
      </c>
      <c r="O146" s="20">
        <f t="shared" si="35"/>
        <v>4804.5982419669926</v>
      </c>
    </row>
    <row r="147" spans="1:15" ht="12.75" customHeight="1" x14ac:dyDescent="0.2">
      <c r="A147" s="17">
        <f t="shared" si="39"/>
        <v>8.4999999999999858</v>
      </c>
      <c r="B147" s="20">
        <f t="shared" si="40"/>
        <v>31.801703250150496</v>
      </c>
      <c r="C147" s="20">
        <f t="shared" si="40"/>
        <v>83.201070060880099</v>
      </c>
      <c r="D147" s="20">
        <f t="shared" si="41"/>
        <v>-0.16955088634044879</v>
      </c>
      <c r="E147" s="20">
        <f t="shared" si="42"/>
        <v>83.031519174539653</v>
      </c>
      <c r="F147" s="20">
        <f t="shared" si="43"/>
        <v>-0.27343943486843347</v>
      </c>
      <c r="G147" s="20">
        <f t="shared" si="44"/>
        <v>-0.18868580377314315</v>
      </c>
      <c r="H147" s="20">
        <f t="shared" si="36"/>
        <v>31.613017446377352</v>
      </c>
      <c r="I147" s="20">
        <f t="shared" si="37"/>
        <v>83.031969418751515</v>
      </c>
      <c r="J147" s="38">
        <f t="shared" si="38"/>
        <v>70.710678118654769</v>
      </c>
      <c r="K147" s="38">
        <f t="shared" si="45"/>
        <v>43.523648118654805</v>
      </c>
      <c r="L147" s="22">
        <f t="shared" si="46"/>
        <v>6010.4076400856602</v>
      </c>
      <c r="M147" s="20">
        <f t="shared" si="47"/>
        <v>4848.1218900856566</v>
      </c>
      <c r="O147" s="20">
        <f t="shared" si="35"/>
        <v>4848.1218900856466</v>
      </c>
    </row>
    <row r="148" spans="1:15" ht="12.75" customHeight="1" x14ac:dyDescent="0.2">
      <c r="A148" s="17">
        <f t="shared" si="39"/>
        <v>8.5999999999999854</v>
      </c>
      <c r="B148" s="20">
        <f t="shared" si="40"/>
        <v>31.613017446377352</v>
      </c>
      <c r="C148" s="20">
        <f t="shared" si="40"/>
        <v>83.031969418751515</v>
      </c>
      <c r="D148" s="20">
        <f t="shared" si="41"/>
        <v>-0.16864948096164953</v>
      </c>
      <c r="E148" s="20">
        <f t="shared" si="42"/>
        <v>82.863319937789868</v>
      </c>
      <c r="F148" s="20">
        <f t="shared" si="43"/>
        <v>-0.27399631415653436</v>
      </c>
      <c r="G148" s="20">
        <f t="shared" si="44"/>
        <v>-0.18945385244451224</v>
      </c>
      <c r="H148" s="20">
        <f t="shared" si="36"/>
        <v>31.42356359393284</v>
      </c>
      <c r="I148" s="20">
        <f t="shared" si="37"/>
        <v>82.863772935419107</v>
      </c>
      <c r="J148" s="38">
        <f t="shared" si="38"/>
        <v>70.710678118654783</v>
      </c>
      <c r="K148" s="38">
        <f t="shared" si="45"/>
        <v>43.201908118654799</v>
      </c>
      <c r="L148" s="22">
        <f t="shared" si="46"/>
        <v>6081.1183182043151</v>
      </c>
      <c r="M148" s="20">
        <f t="shared" si="47"/>
        <v>4891.3237982043111</v>
      </c>
      <c r="O148" s="20">
        <f t="shared" si="35"/>
        <v>4891.323798204302</v>
      </c>
    </row>
    <row r="149" spans="1:15" ht="12.75" customHeight="1" x14ac:dyDescent="0.2">
      <c r="A149" s="17">
        <f t="shared" si="39"/>
        <v>8.6999999999999851</v>
      </c>
      <c r="B149" s="20">
        <f t="shared" si="40"/>
        <v>31.42356359393284</v>
      </c>
      <c r="C149" s="20">
        <f t="shared" si="40"/>
        <v>82.863772935419107</v>
      </c>
      <c r="D149" s="20">
        <f t="shared" si="41"/>
        <v>-0.16774256621079714</v>
      </c>
      <c r="E149" s="20">
        <f t="shared" si="42"/>
        <v>82.696030369208316</v>
      </c>
      <c r="F149" s="20">
        <f t="shared" si="43"/>
        <v>-0.27455247054254744</v>
      </c>
      <c r="G149" s="20">
        <f t="shared" si="44"/>
        <v>-0.19022243207748404</v>
      </c>
      <c r="H149" s="20">
        <f t="shared" si="36"/>
        <v>31.233341161855357</v>
      </c>
      <c r="I149" s="20">
        <f t="shared" si="37"/>
        <v>82.696486127792056</v>
      </c>
      <c r="J149" s="38">
        <f t="shared" si="38"/>
        <v>70.710678118654783</v>
      </c>
      <c r="K149" s="38">
        <f t="shared" si="45"/>
        <v>42.880168118654801</v>
      </c>
      <c r="L149" s="22">
        <f t="shared" si="46"/>
        <v>6151.8289963229699</v>
      </c>
      <c r="M149" s="20">
        <f t="shared" si="47"/>
        <v>4934.2039663229662</v>
      </c>
      <c r="O149" s="20">
        <f t="shared" si="35"/>
        <v>4934.2039663229561</v>
      </c>
    </row>
    <row r="150" spans="1:15" ht="12.75" customHeight="1" x14ac:dyDescent="0.2">
      <c r="A150" s="17">
        <f t="shared" si="39"/>
        <v>8.7999999999999847</v>
      </c>
      <c r="B150" s="20">
        <f t="shared" si="40"/>
        <v>31.233341161855357</v>
      </c>
      <c r="C150" s="20">
        <f t="shared" si="40"/>
        <v>82.696486127792056</v>
      </c>
      <c r="D150" s="20">
        <f t="shared" si="41"/>
        <v>-0.16683012708879111</v>
      </c>
      <c r="E150" s="20">
        <f t="shared" si="42"/>
        <v>82.52965600070327</v>
      </c>
      <c r="F150" s="20">
        <f t="shared" si="43"/>
        <v>-0.27510786302019408</v>
      </c>
      <c r="G150" s="20">
        <f t="shared" si="44"/>
        <v>-0.19099147921626491</v>
      </c>
      <c r="H150" s="20">
        <f t="shared" si="36"/>
        <v>31.042349682639092</v>
      </c>
      <c r="I150" s="20">
        <f t="shared" si="37"/>
        <v>82.530114527551163</v>
      </c>
      <c r="J150" s="38">
        <f t="shared" si="38"/>
        <v>70.710678118654783</v>
      </c>
      <c r="K150" s="38">
        <f t="shared" si="45"/>
        <v>42.558428118654795</v>
      </c>
      <c r="L150" s="22">
        <f t="shared" si="46"/>
        <v>6222.5396744416248</v>
      </c>
      <c r="M150" s="20">
        <f t="shared" si="47"/>
        <v>4976.7623944416209</v>
      </c>
      <c r="O150" s="20">
        <f t="shared" si="35"/>
        <v>4976.7623944416109</v>
      </c>
    </row>
    <row r="151" spans="1:15" ht="12.75" customHeight="1" x14ac:dyDescent="0.2">
      <c r="A151" s="17">
        <f t="shared" si="39"/>
        <v>8.8999999999999844</v>
      </c>
      <c r="B151" s="20">
        <f t="shared" si="40"/>
        <v>31.042349682639092</v>
      </c>
      <c r="C151" s="20">
        <f t="shared" si="40"/>
        <v>82.530114527551163</v>
      </c>
      <c r="D151" s="20">
        <f t="shared" si="41"/>
        <v>-0.16591214905348187</v>
      </c>
      <c r="E151" s="20">
        <f t="shared" si="42"/>
        <v>82.36420237849768</v>
      </c>
      <c r="F151" s="20">
        <f t="shared" si="43"/>
        <v>-0.27566245010239471</v>
      </c>
      <c r="G151" s="20">
        <f t="shared" si="44"/>
        <v>-0.19176092928545901</v>
      </c>
      <c r="H151" s="20">
        <f t="shared" si="36"/>
        <v>30.850588753353634</v>
      </c>
      <c r="I151" s="20">
        <f t="shared" si="37"/>
        <v>82.364663680686022</v>
      </c>
      <c r="J151" s="38">
        <f t="shared" si="38"/>
        <v>70.710678118654783</v>
      </c>
      <c r="K151" s="38">
        <f t="shared" si="45"/>
        <v>42.236688118654804</v>
      </c>
      <c r="L151" s="22">
        <f t="shared" si="46"/>
        <v>6293.2503525602797</v>
      </c>
      <c r="M151" s="20">
        <f t="shared" si="47"/>
        <v>5018.9990825602754</v>
      </c>
      <c r="O151" s="20">
        <f t="shared" si="35"/>
        <v>5018.9990825602663</v>
      </c>
    </row>
    <row r="152" spans="1:15" ht="12.75" customHeight="1" x14ac:dyDescent="0.2">
      <c r="A152" s="17">
        <f t="shared" si="39"/>
        <v>8.999999999999984</v>
      </c>
      <c r="B152" s="20">
        <f t="shared" si="40"/>
        <v>30.850588753353634</v>
      </c>
      <c r="C152" s="20">
        <f t="shared" si="40"/>
        <v>82.364663680686022</v>
      </c>
      <c r="D152" s="20">
        <f t="shared" si="41"/>
        <v>-0.16498861803138265</v>
      </c>
      <c r="E152" s="20">
        <f t="shared" si="42"/>
        <v>82.199675062654634</v>
      </c>
      <c r="F152" s="20">
        <f t="shared" si="43"/>
        <v>-0.2762161898225638</v>
      </c>
      <c r="G152" s="20">
        <f t="shared" si="44"/>
        <v>-0.19253071658700074</v>
      </c>
      <c r="H152" s="20">
        <f t="shared" si="36"/>
        <v>30.658058036766633</v>
      </c>
      <c r="I152" s="20">
        <f t="shared" si="37"/>
        <v>82.200139147020465</v>
      </c>
      <c r="J152" s="38">
        <f t="shared" si="38"/>
        <v>70.710678118654769</v>
      </c>
      <c r="K152" s="38">
        <f t="shared" si="45"/>
        <v>41.914948118654806</v>
      </c>
      <c r="L152" s="22">
        <f t="shared" si="46"/>
        <v>6363.9610306789345</v>
      </c>
      <c r="M152" s="20">
        <f t="shared" si="47"/>
        <v>5060.9140306789304</v>
      </c>
      <c r="O152" s="20">
        <f t="shared" si="35"/>
        <v>5060.9140306789195</v>
      </c>
    </row>
    <row r="153" spans="1:15" ht="12.75" customHeight="1" x14ac:dyDescent="0.2">
      <c r="A153" s="17">
        <f t="shared" si="39"/>
        <v>9.0999999999999837</v>
      </c>
      <c r="B153" s="20">
        <f t="shared" si="40"/>
        <v>30.658058036766633</v>
      </c>
      <c r="C153" s="20">
        <f t="shared" si="40"/>
        <v>82.200139147020465</v>
      </c>
      <c r="D153" s="20">
        <f t="shared" si="41"/>
        <v>-0.16405952042947144</v>
      </c>
      <c r="E153" s="20">
        <f t="shared" si="42"/>
        <v>82.03607962659099</v>
      </c>
      <c r="F153" s="20">
        <f t="shared" si="43"/>
        <v>-0.27676903973611622</v>
      </c>
      <c r="G153" s="20">
        <f t="shared" si="44"/>
        <v>-0.19330077429752876</v>
      </c>
      <c r="H153" s="20">
        <f t="shared" si="36"/>
        <v>30.464757262469103</v>
      </c>
      <c r="I153" s="20">
        <f t="shared" si="37"/>
        <v>82.036546499726171</v>
      </c>
      <c r="J153" s="38">
        <f t="shared" si="38"/>
        <v>70.710678118654769</v>
      </c>
      <c r="K153" s="38">
        <f t="shared" si="45"/>
        <v>41.593208118654793</v>
      </c>
      <c r="L153" s="22">
        <f t="shared" si="46"/>
        <v>6434.6717087975894</v>
      </c>
      <c r="M153" s="20">
        <f t="shared" si="47"/>
        <v>5102.5072387975852</v>
      </c>
      <c r="O153" s="20">
        <f t="shared" si="35"/>
        <v>5102.5072387975752</v>
      </c>
    </row>
    <row r="154" spans="1:15" ht="12.75" customHeight="1" x14ac:dyDescent="0.2">
      <c r="A154" s="17">
        <f t="shared" si="39"/>
        <v>9.1999999999999833</v>
      </c>
      <c r="B154" s="20">
        <f t="shared" si="40"/>
        <v>30.464757262469103</v>
      </c>
      <c r="C154" s="20">
        <f t="shared" si="40"/>
        <v>82.036546499726171</v>
      </c>
      <c r="D154" s="20">
        <f t="shared" si="41"/>
        <v>-0.16312484314708037</v>
      </c>
      <c r="E154" s="20">
        <f t="shared" si="42"/>
        <v>81.873421656579097</v>
      </c>
      <c r="F154" s="20">
        <f t="shared" si="43"/>
        <v>-0.27732095692219239</v>
      </c>
      <c r="G154" s="20">
        <f t="shared" si="44"/>
        <v>-0.19407103446621707</v>
      </c>
      <c r="H154" s="20">
        <f t="shared" si="36"/>
        <v>30.270686228002887</v>
      </c>
      <c r="I154" s="20">
        <f t="shared" si="37"/>
        <v>81.873891324824314</v>
      </c>
      <c r="J154" s="38">
        <f t="shared" si="38"/>
        <v>70.710678118654769</v>
      </c>
      <c r="K154" s="38">
        <f t="shared" si="45"/>
        <v>41.271468118654795</v>
      </c>
      <c r="L154" s="22">
        <f t="shared" si="46"/>
        <v>6505.3823869162443</v>
      </c>
      <c r="M154" s="20">
        <f t="shared" si="47"/>
        <v>5143.7787069162396</v>
      </c>
      <c r="O154" s="20">
        <f t="shared" si="35"/>
        <v>5143.7787069162296</v>
      </c>
    </row>
    <row r="155" spans="1:15" ht="12.75" customHeight="1" x14ac:dyDescent="0.2">
      <c r="A155" s="17">
        <f t="shared" si="39"/>
        <v>9.2999999999999829</v>
      </c>
      <c r="B155" s="20">
        <f t="shared" si="40"/>
        <v>30.270686228002887</v>
      </c>
      <c r="C155" s="20">
        <f t="shared" si="40"/>
        <v>81.873891324824314</v>
      </c>
      <c r="D155" s="20">
        <f t="shared" si="41"/>
        <v>-0.16218457358786703</v>
      </c>
      <c r="E155" s="20">
        <f t="shared" si="42"/>
        <v>81.711706751236449</v>
      </c>
      <c r="F155" s="20">
        <f t="shared" si="43"/>
        <v>-0.27787189798560374</v>
      </c>
      <c r="G155" s="20">
        <f t="shared" si="44"/>
        <v>-0.19484142801307569</v>
      </c>
      <c r="H155" s="20">
        <f t="shared" si="36"/>
        <v>30.075844799989813</v>
      </c>
      <c r="I155" s="20">
        <f t="shared" si="37"/>
        <v>81.712179220675239</v>
      </c>
      <c r="J155" s="38">
        <f t="shared" si="38"/>
        <v>70.710678118654769</v>
      </c>
      <c r="K155" s="38">
        <f t="shared" si="45"/>
        <v>40.949728118654804</v>
      </c>
      <c r="L155" s="22">
        <f t="shared" si="46"/>
        <v>6576.0930650348992</v>
      </c>
      <c r="M155" s="20">
        <f t="shared" si="47"/>
        <v>5184.7284350348946</v>
      </c>
      <c r="O155" s="20">
        <f t="shared" si="35"/>
        <v>5184.7284350348846</v>
      </c>
    </row>
    <row r="156" spans="1:15" ht="12.75" customHeight="1" x14ac:dyDescent="0.2">
      <c r="A156" s="17">
        <f t="shared" si="39"/>
        <v>9.3999999999999826</v>
      </c>
      <c r="B156" s="20">
        <f t="shared" si="40"/>
        <v>30.075844799989813</v>
      </c>
      <c r="C156" s="20">
        <f t="shared" si="40"/>
        <v>81.712179220675239</v>
      </c>
      <c r="D156" s="20">
        <f t="shared" si="41"/>
        <v>-0.16123869967186422</v>
      </c>
      <c r="E156" s="20">
        <f t="shared" si="42"/>
        <v>81.550940521003369</v>
      </c>
      <c r="F156" s="20">
        <f t="shared" si="43"/>
        <v>-0.27842181905900698</v>
      </c>
      <c r="G156" s="20">
        <f t="shared" si="44"/>
        <v>-0.19561188472773758</v>
      </c>
      <c r="H156" s="20">
        <f t="shared" si="36"/>
        <v>29.880232915262077</v>
      </c>
      <c r="I156" s="20">
        <f t="shared" si="37"/>
        <v>81.551415797456002</v>
      </c>
      <c r="J156" s="38">
        <f t="shared" si="38"/>
        <v>70.710678118654755</v>
      </c>
      <c r="K156" s="38">
        <f t="shared" si="45"/>
        <v>40.627988118654791</v>
      </c>
      <c r="L156" s="22">
        <f t="shared" si="46"/>
        <v>6646.803743153554</v>
      </c>
      <c r="M156" s="20">
        <f t="shared" si="47"/>
        <v>5225.3564231535493</v>
      </c>
      <c r="O156" s="20">
        <f t="shared" si="35"/>
        <v>5225.3564231535393</v>
      </c>
    </row>
    <row r="157" spans="1:15" ht="12.75" customHeight="1" x14ac:dyDescent="0.2">
      <c r="A157" s="17">
        <f t="shared" si="39"/>
        <v>9.4999999999999822</v>
      </c>
      <c r="B157" s="20">
        <f t="shared" si="40"/>
        <v>29.880232915262077</v>
      </c>
      <c r="C157" s="20">
        <f t="shared" si="40"/>
        <v>81.551415797456002</v>
      </c>
      <c r="D157" s="20">
        <f t="shared" si="41"/>
        <v>-0.1602872098476035</v>
      </c>
      <c r="E157" s="20">
        <f t="shared" si="42"/>
        <v>81.391128587608392</v>
      </c>
      <c r="F157" s="20">
        <f t="shared" si="43"/>
        <v>-0.27897067580530821</v>
      </c>
      <c r="G157" s="20">
        <f t="shared" si="44"/>
        <v>-0.19638233326874421</v>
      </c>
      <c r="H157" s="20">
        <f t="shared" si="36"/>
        <v>29.683850581993333</v>
      </c>
      <c r="I157" s="20">
        <f t="shared" si="37"/>
        <v>81.391606676625841</v>
      </c>
      <c r="J157" s="38">
        <f t="shared" si="38"/>
        <v>70.710678118654755</v>
      </c>
      <c r="K157" s="38">
        <f t="shared" si="45"/>
        <v>40.306248118654793</v>
      </c>
      <c r="L157" s="22">
        <f t="shared" si="46"/>
        <v>6717.5144212722089</v>
      </c>
      <c r="M157" s="20">
        <f t="shared" si="47"/>
        <v>5265.6626712722036</v>
      </c>
      <c r="O157" s="20">
        <f t="shared" si="35"/>
        <v>5265.6626712721936</v>
      </c>
    </row>
    <row r="158" spans="1:15" ht="12.75" customHeight="1" x14ac:dyDescent="0.2">
      <c r="A158" s="17">
        <f t="shared" si="39"/>
        <v>9.5999999999999819</v>
      </c>
      <c r="B158" s="20">
        <f t="shared" si="40"/>
        <v>29.683850581993333</v>
      </c>
      <c r="C158" s="20">
        <f t="shared" si="40"/>
        <v>81.391606676625841</v>
      </c>
      <c r="D158" s="20">
        <f t="shared" si="41"/>
        <v>-0.15933009310430782</v>
      </c>
      <c r="E158" s="20">
        <f t="shared" si="42"/>
        <v>81.232276583521539</v>
      </c>
      <c r="F158" s="20">
        <f t="shared" si="43"/>
        <v>-0.27951842342030453</v>
      </c>
      <c r="G158" s="20">
        <f t="shared" si="44"/>
        <v>-0.19715270116334591</v>
      </c>
      <c r="H158" s="20">
        <f t="shared" si="36"/>
        <v>29.486697880829986</v>
      </c>
      <c r="I158" s="20">
        <f t="shared" si="37"/>
        <v>81.232757490379299</v>
      </c>
      <c r="J158" s="38">
        <f t="shared" si="38"/>
        <v>70.710678118654769</v>
      </c>
      <c r="K158" s="38">
        <f t="shared" si="45"/>
        <v>39.984508118654801</v>
      </c>
      <c r="L158" s="22">
        <f t="shared" si="46"/>
        <v>6788.2250993908638</v>
      </c>
      <c r="M158" s="20">
        <f t="shared" si="47"/>
        <v>5305.6471793908586</v>
      </c>
      <c r="O158" s="20">
        <f t="shared" si="35"/>
        <v>5305.6471793908486</v>
      </c>
    </row>
    <row r="159" spans="1:15" ht="12.75" customHeight="1" x14ac:dyDescent="0.2">
      <c r="A159" s="17">
        <f t="shared" si="39"/>
        <v>9.6999999999999815</v>
      </c>
      <c r="B159" s="20">
        <f t="shared" si="40"/>
        <v>29.486697880829986</v>
      </c>
      <c r="C159" s="20">
        <f t="shared" si="40"/>
        <v>81.232757490379299</v>
      </c>
      <c r="D159" s="20">
        <f t="shared" si="41"/>
        <v>-0.15836733898414815</v>
      </c>
      <c r="E159" s="20">
        <f t="shared" si="42"/>
        <v>81.07439015139515</v>
      </c>
      <c r="F159" s="20">
        <f t="shared" si="43"/>
        <v>-0.28006501663556616</v>
      </c>
      <c r="G159" s="20">
        <f t="shared" si="44"/>
        <v>-0.19792291480783075</v>
      </c>
      <c r="H159" s="20">
        <f t="shared" si="36"/>
        <v>29.288774966022157</v>
      </c>
      <c r="I159" s="20">
        <f t="shared" si="37"/>
        <v>81.074873881087115</v>
      </c>
      <c r="J159" s="38">
        <f t="shared" si="38"/>
        <v>70.710678118654769</v>
      </c>
      <c r="K159" s="38">
        <f t="shared" si="45"/>
        <v>39.662768118654796</v>
      </c>
      <c r="L159" s="22">
        <f t="shared" si="46"/>
        <v>6858.9357775095186</v>
      </c>
      <c r="M159" s="20">
        <f t="shared" si="47"/>
        <v>5345.3099475095132</v>
      </c>
      <c r="O159" s="20">
        <f t="shared" si="35"/>
        <v>5345.3099475095023</v>
      </c>
    </row>
    <row r="160" spans="1:15" ht="12.75" customHeight="1" x14ac:dyDescent="0.2">
      <c r="A160" s="17">
        <f t="shared" si="39"/>
        <v>9.7999999999999812</v>
      </c>
      <c r="B160" s="20">
        <f t="shared" si="40"/>
        <v>29.288774966022157</v>
      </c>
      <c r="C160" s="20">
        <f t="shared" si="40"/>
        <v>81.074873881087115</v>
      </c>
      <c r="D160" s="20">
        <f t="shared" si="41"/>
        <v>-0.15739893759455933</v>
      </c>
      <c r="E160" s="20">
        <f t="shared" si="42"/>
        <v>80.91747494349255</v>
      </c>
      <c r="F160" s="20">
        <f t="shared" si="43"/>
        <v>-0.28061040972156409</v>
      </c>
      <c r="G160" s="20">
        <f t="shared" si="44"/>
        <v>-0.19869289946839641</v>
      </c>
      <c r="H160" s="20">
        <f t="shared" si="36"/>
        <v>29.090082066553759</v>
      </c>
      <c r="I160" s="20">
        <f t="shared" si="37"/>
        <v>80.917961500724843</v>
      </c>
      <c r="J160" s="38">
        <f t="shared" si="38"/>
        <v>70.710678118654755</v>
      </c>
      <c r="K160" s="38">
        <f t="shared" si="45"/>
        <v>39.341028118654791</v>
      </c>
      <c r="L160" s="22">
        <f t="shared" si="46"/>
        <v>6929.6464556281735</v>
      </c>
      <c r="M160" s="20">
        <f t="shared" si="47"/>
        <v>5384.6509756281685</v>
      </c>
      <c r="O160" s="20">
        <f t="shared" si="35"/>
        <v>5384.6509756281575</v>
      </c>
    </row>
    <row r="161" spans="1:15" ht="12.75" customHeight="1" x14ac:dyDescent="0.2">
      <c r="A161" s="17">
        <f t="shared" si="39"/>
        <v>9.8999999999999808</v>
      </c>
      <c r="B161" s="20">
        <f t="shared" si="40"/>
        <v>29.090082066553759</v>
      </c>
      <c r="C161" s="20">
        <f t="shared" si="40"/>
        <v>80.917961500724843</v>
      </c>
      <c r="D161" s="20">
        <f t="shared" si="41"/>
        <v>-0.15642487962060947</v>
      </c>
      <c r="E161" s="20">
        <f t="shared" si="42"/>
        <v>80.761536621104227</v>
      </c>
      <c r="F161" s="20">
        <f t="shared" si="43"/>
        <v>-0.28115455649104798</v>
      </c>
      <c r="G161" s="20">
        <f t="shared" si="44"/>
        <v>-0.19946257928257971</v>
      </c>
      <c r="H161" s="20">
        <f t="shared" si="36"/>
        <v>28.890619487271181</v>
      </c>
      <c r="I161" s="20">
        <f t="shared" si="37"/>
        <v>80.762026010288992</v>
      </c>
      <c r="J161" s="38">
        <f t="shared" si="38"/>
        <v>70.710678118654755</v>
      </c>
      <c r="K161" s="38">
        <f t="shared" si="45"/>
        <v>39.019288118654792</v>
      </c>
      <c r="L161" s="22">
        <f t="shared" si="46"/>
        <v>7000.3571337468284</v>
      </c>
      <c r="M161" s="20">
        <f t="shared" si="47"/>
        <v>5423.6702637468234</v>
      </c>
      <c r="O161" s="20">
        <f t="shared" si="35"/>
        <v>5423.6702637468115</v>
      </c>
    </row>
    <row r="162" spans="1:15" ht="12.75" customHeight="1" x14ac:dyDescent="0.2">
      <c r="A162" s="17">
        <f t="shared" si="39"/>
        <v>9.9999999999999805</v>
      </c>
      <c r="B162" s="20">
        <f t="shared" si="40"/>
        <v>28.890619487271181</v>
      </c>
      <c r="C162" s="20">
        <f t="shared" si="40"/>
        <v>80.762026010288992</v>
      </c>
      <c r="D162" s="20">
        <f t="shared" si="41"/>
        <v>-0.15544515633741807</v>
      </c>
      <c r="E162" s="20">
        <f t="shared" si="42"/>
        <v>80.60658085395157</v>
      </c>
      <c r="F162" s="20">
        <f t="shared" si="43"/>
        <v>-0.2816974103026787</v>
      </c>
      <c r="G162" s="20">
        <f t="shared" si="44"/>
        <v>-0.20023187726125871</v>
      </c>
      <c r="H162" s="20">
        <f t="shared" si="36"/>
        <v>28.690387610009921</v>
      </c>
      <c r="I162" s="20">
        <f t="shared" si="37"/>
        <v>80.607073079200703</v>
      </c>
      <c r="J162" s="38">
        <f t="shared" si="38"/>
        <v>70.710678118654755</v>
      </c>
      <c r="K162" s="38">
        <f t="shared" si="45"/>
        <v>38.697548118654794</v>
      </c>
      <c r="L162" s="22">
        <f t="shared" si="46"/>
        <v>7071.0678118654832</v>
      </c>
      <c r="M162" s="20">
        <f t="shared" si="47"/>
        <v>5462.367811865478</v>
      </c>
      <c r="O162" s="20">
        <f t="shared" si="35"/>
        <v>5462.367811865467</v>
      </c>
    </row>
    <row r="163" spans="1:15" ht="12.75" customHeight="1" x14ac:dyDescent="0.2">
      <c r="A163" s="17">
        <f t="shared" si="39"/>
        <v>10.09999999999998</v>
      </c>
      <c r="B163" s="20">
        <f t="shared" si="40"/>
        <v>28.690387610009921</v>
      </c>
      <c r="C163" s="20">
        <f t="shared" si="40"/>
        <v>80.607073079200703</v>
      </c>
      <c r="D163" s="20">
        <f t="shared" si="41"/>
        <v>-0.15445975962261618</v>
      </c>
      <c r="E163" s="20">
        <f t="shared" si="42"/>
        <v>80.452613319578091</v>
      </c>
      <c r="F163" s="20">
        <f t="shared" si="43"/>
        <v>-0.28223892406492002</v>
      </c>
      <c r="G163" s="20">
        <f t="shared" si="44"/>
        <v>-0.20100071529124114</v>
      </c>
      <c r="H163" s="20">
        <f t="shared" si="36"/>
        <v>28.489386894718681</v>
      </c>
      <c r="I163" s="20">
        <f t="shared" si="37"/>
        <v>80.45310838469706</v>
      </c>
      <c r="J163" s="38">
        <f t="shared" si="38"/>
        <v>70.710678118654755</v>
      </c>
      <c r="K163" s="38">
        <f t="shared" si="45"/>
        <v>38.375808118654795</v>
      </c>
      <c r="L163" s="22">
        <f t="shared" si="46"/>
        <v>7141.7784899841381</v>
      </c>
      <c r="M163" s="20">
        <f t="shared" si="47"/>
        <v>5500.7436199841331</v>
      </c>
      <c r="O163" s="20">
        <f t="shared" si="35"/>
        <v>5500.7436199841222</v>
      </c>
    </row>
    <row r="164" spans="1:15" ht="12.75" customHeight="1" x14ac:dyDescent="0.2">
      <c r="A164" s="17">
        <f t="shared" si="39"/>
        <v>10.19999999999998</v>
      </c>
      <c r="B164" s="20">
        <f t="shared" si="40"/>
        <v>28.489386894718681</v>
      </c>
      <c r="C164" s="20">
        <f t="shared" si="40"/>
        <v>80.45310838469706</v>
      </c>
      <c r="D164" s="20">
        <f t="shared" si="41"/>
        <v>-0.15346868196884383</v>
      </c>
      <c r="E164" s="20">
        <f t="shared" si="42"/>
        <v>80.299639702728214</v>
      </c>
      <c r="F164" s="20">
        <f t="shared" si="43"/>
        <v>-0.28277905024019356</v>
      </c>
      <c r="G164" s="20">
        <f t="shared" si="44"/>
        <v>-0.20176901413845366</v>
      </c>
      <c r="H164" s="20">
        <f t="shared" si="36"/>
        <v>28.287617880580228</v>
      </c>
      <c r="I164" s="20">
        <f t="shared" si="37"/>
        <v>80.300137611209735</v>
      </c>
      <c r="J164" s="38">
        <f t="shared" si="38"/>
        <v>70.710678118654755</v>
      </c>
      <c r="K164" s="38">
        <f t="shared" si="45"/>
        <v>38.054068118654804</v>
      </c>
      <c r="L164" s="22">
        <f t="shared" si="46"/>
        <v>7212.489168102793</v>
      </c>
      <c r="M164" s="20">
        <f t="shared" si="47"/>
        <v>5538.797688102788</v>
      </c>
      <c r="O164" s="20">
        <f t="shared" si="35"/>
        <v>5538.7976881027762</v>
      </c>
    </row>
    <row r="165" spans="1:15" ht="12.75" customHeight="1" x14ac:dyDescent="0.2">
      <c r="A165" s="17">
        <f t="shared" si="39"/>
        <v>10.299999999999979</v>
      </c>
      <c r="B165" s="20">
        <f t="shared" si="40"/>
        <v>28.287617880580228</v>
      </c>
      <c r="C165" s="20">
        <f t="shared" si="40"/>
        <v>80.300137611209735</v>
      </c>
      <c r="D165" s="20">
        <f t="shared" si="41"/>
        <v>-0.15247191649627795</v>
      </c>
      <c r="E165" s="20">
        <f t="shared" si="42"/>
        <v>80.147665694713453</v>
      </c>
      <c r="F165" s="20">
        <f t="shared" si="43"/>
        <v>-0.28331774084930172</v>
      </c>
      <c r="G165" s="20">
        <f t="shared" si="44"/>
        <v>-0.20253669345174657</v>
      </c>
      <c r="H165" s="20">
        <f t="shared" si="36"/>
        <v>28.08508118712848</v>
      </c>
      <c r="I165" s="20">
        <f t="shared" si="37"/>
        <v>80.148166449731264</v>
      </c>
      <c r="J165" s="38">
        <f t="shared" si="38"/>
        <v>70.710678118654755</v>
      </c>
      <c r="K165" s="38">
        <f t="shared" si="45"/>
        <v>37.732328118654792</v>
      </c>
      <c r="L165" s="22">
        <f t="shared" si="46"/>
        <v>7283.1998462214478</v>
      </c>
      <c r="M165" s="20">
        <f t="shared" si="47"/>
        <v>5576.5300162214426</v>
      </c>
      <c r="O165" s="20">
        <f t="shared" si="35"/>
        <v>5576.5300162214307</v>
      </c>
    </row>
    <row r="166" spans="1:15" ht="12.75" customHeight="1" x14ac:dyDescent="0.2">
      <c r="A166" s="17">
        <f t="shared" si="39"/>
        <v>10.399999999999979</v>
      </c>
      <c r="B166" s="20">
        <f t="shared" si="40"/>
        <v>28.08508118712848</v>
      </c>
      <c r="C166" s="20">
        <f t="shared" si="40"/>
        <v>80.148166449731264</v>
      </c>
      <c r="D166" s="20">
        <f t="shared" si="41"/>
        <v>-0.1514694569651843</v>
      </c>
      <c r="E166" s="20">
        <f t="shared" si="42"/>
        <v>79.996696992766076</v>
      </c>
      <c r="F166" s="20">
        <f t="shared" si="43"/>
        <v>-0.28385494747612244</v>
      </c>
      <c r="G166" s="20">
        <f t="shared" si="44"/>
        <v>-0.2033036717673278</v>
      </c>
      <c r="H166" s="20">
        <f t="shared" si="36"/>
        <v>27.881777515361154</v>
      </c>
      <c r="I166" s="20">
        <f t="shared" si="37"/>
        <v>79.997200597168629</v>
      </c>
      <c r="J166" s="38">
        <f t="shared" si="38"/>
        <v>70.710678118654755</v>
      </c>
      <c r="K166" s="38">
        <f t="shared" si="45"/>
        <v>37.4105881186548</v>
      </c>
      <c r="L166" s="22">
        <f t="shared" si="46"/>
        <v>7353.9105243401027</v>
      </c>
      <c r="M166" s="20">
        <f t="shared" si="47"/>
        <v>5613.9406043400977</v>
      </c>
      <c r="O166" s="20">
        <f t="shared" si="35"/>
        <v>5613.940604340085</v>
      </c>
    </row>
    <row r="167" spans="1:15" ht="12.75" customHeight="1" x14ac:dyDescent="0.2">
      <c r="A167" s="17">
        <f t="shared" si="39"/>
        <v>10.499999999999979</v>
      </c>
      <c r="B167" s="20">
        <f t="shared" si="40"/>
        <v>27.881777515361154</v>
      </c>
      <c r="C167" s="20">
        <f t="shared" si="40"/>
        <v>79.997200597168629</v>
      </c>
      <c r="D167" s="20">
        <f t="shared" si="41"/>
        <v>-0.15046129778848799</v>
      </c>
      <c r="E167" s="20">
        <f t="shared" si="42"/>
        <v>79.846739299380147</v>
      </c>
      <c r="F167" s="20">
        <f t="shared" si="43"/>
        <v>-0.28439062127257991</v>
      </c>
      <c r="G167" s="20">
        <f t="shared" si="44"/>
        <v>-0.2040698665138399</v>
      </c>
      <c r="H167" s="20">
        <f t="shared" si="36"/>
        <v>27.677707648847313</v>
      </c>
      <c r="I167" s="20">
        <f t="shared" si="37"/>
        <v>79.847245755684312</v>
      </c>
      <c r="J167" s="38">
        <f t="shared" si="38"/>
        <v>70.710678118654769</v>
      </c>
      <c r="K167" s="38">
        <f t="shared" si="45"/>
        <v>37.088848118654802</v>
      </c>
      <c r="L167" s="22">
        <f t="shared" si="46"/>
        <v>7424.6212024587576</v>
      </c>
      <c r="M167" s="20">
        <f t="shared" si="47"/>
        <v>5651.0294524587525</v>
      </c>
      <c r="O167" s="20">
        <f t="shared" si="35"/>
        <v>5651.0294524587407</v>
      </c>
    </row>
    <row r="168" spans="1:15" ht="12.75" customHeight="1" x14ac:dyDescent="0.2">
      <c r="A168" s="17">
        <f t="shared" si="39"/>
        <v>10.599999999999978</v>
      </c>
      <c r="B168" s="20">
        <f t="shared" si="40"/>
        <v>27.677707648847313</v>
      </c>
      <c r="C168" s="20">
        <f t="shared" si="40"/>
        <v>79.847245755684312</v>
      </c>
      <c r="D168" s="20">
        <f t="shared" si="41"/>
        <v>-0.14944743404435454</v>
      </c>
      <c r="E168" s="20">
        <f t="shared" si="42"/>
        <v>79.697798321639965</v>
      </c>
      <c r="F168" s="20">
        <f t="shared" si="43"/>
        <v>-0.28492471296389571</v>
      </c>
      <c r="G168" s="20">
        <f t="shared" si="44"/>
        <v>-0.20483519401809502</v>
      </c>
      <c r="H168" s="20">
        <f t="shared" si="36"/>
        <v>27.472872454829218</v>
      </c>
      <c r="I168" s="20">
        <f t="shared" si="37"/>
        <v>79.698307632024751</v>
      </c>
      <c r="J168" s="38">
        <f t="shared" si="38"/>
        <v>70.710678118654769</v>
      </c>
      <c r="K168" s="38">
        <f t="shared" si="45"/>
        <v>36.767108118654804</v>
      </c>
      <c r="L168" s="22">
        <f t="shared" si="46"/>
        <v>7495.3318805774124</v>
      </c>
      <c r="M168" s="20">
        <f t="shared" si="47"/>
        <v>5687.796560577407</v>
      </c>
      <c r="O168" s="20">
        <f t="shared" si="35"/>
        <v>5687.7965605773952</v>
      </c>
    </row>
    <row r="169" spans="1:15" ht="12.75" customHeight="1" x14ac:dyDescent="0.2">
      <c r="A169" s="17">
        <f t="shared" si="39"/>
        <v>10.699999999999978</v>
      </c>
      <c r="B169" s="20">
        <f t="shared" si="40"/>
        <v>27.472872454829218</v>
      </c>
      <c r="C169" s="20">
        <f t="shared" si="40"/>
        <v>79.698307632024751</v>
      </c>
      <c r="D169" s="20">
        <f t="shared" si="41"/>
        <v>-0.14842786148877563</v>
      </c>
      <c r="E169" s="20">
        <f t="shared" si="42"/>
        <v>79.549879770535981</v>
      </c>
      <c r="F169" s="20">
        <f t="shared" si="43"/>
        <v>-0.28545717285412342</v>
      </c>
      <c r="G169" s="20">
        <f t="shared" si="44"/>
        <v>-0.20559956951147987</v>
      </c>
      <c r="H169" s="20">
        <f t="shared" si="36"/>
        <v>27.267272885317738</v>
      </c>
      <c r="I169" s="20">
        <f t="shared" si="37"/>
        <v>79.550391936836263</v>
      </c>
      <c r="J169" s="38">
        <f t="shared" si="38"/>
        <v>70.710678118654783</v>
      </c>
      <c r="K169" s="38">
        <f t="shared" si="45"/>
        <v>36.445368118654805</v>
      </c>
      <c r="L169" s="22">
        <f t="shared" si="46"/>
        <v>7566.0425586960673</v>
      </c>
      <c r="M169" s="20">
        <f t="shared" si="47"/>
        <v>5724.2419286960621</v>
      </c>
      <c r="O169" s="20">
        <f t="shared" si="35"/>
        <v>5724.2419286960494</v>
      </c>
    </row>
    <row r="170" spans="1:15" ht="12.75" customHeight="1" x14ac:dyDescent="0.2">
      <c r="A170" s="17">
        <f t="shared" si="39"/>
        <v>10.799999999999978</v>
      </c>
      <c r="B170" s="20">
        <f t="shared" si="40"/>
        <v>27.267272885317738</v>
      </c>
      <c r="C170" s="20">
        <f t="shared" si="40"/>
        <v>79.550391936836263</v>
      </c>
      <c r="D170" s="20">
        <f t="shared" si="41"/>
        <v>-0.14740257656815189</v>
      </c>
      <c r="E170" s="20">
        <f t="shared" si="42"/>
        <v>79.402989360268108</v>
      </c>
      <c r="F170" s="20">
        <f t="shared" si="43"/>
        <v>-0.28598795083197154</v>
      </c>
      <c r="G170" s="20">
        <f t="shared" si="44"/>
        <v>-0.20636290713704583</v>
      </c>
      <c r="H170" s="20">
        <f t="shared" si="36"/>
        <v>27.060909978180693</v>
      </c>
      <c r="I170" s="20">
        <f t="shared" si="37"/>
        <v>79.403504383968297</v>
      </c>
      <c r="J170" s="38">
        <f t="shared" si="38"/>
        <v>70.710678118654783</v>
      </c>
      <c r="K170" s="38">
        <f t="shared" si="45"/>
        <v>36.123628118654807</v>
      </c>
      <c r="L170" s="22">
        <f t="shared" si="46"/>
        <v>7636.7532368147222</v>
      </c>
      <c r="M170" s="20">
        <f t="shared" si="47"/>
        <v>5760.3655568147169</v>
      </c>
      <c r="O170" s="20">
        <f t="shared" si="35"/>
        <v>5760.3655568147042</v>
      </c>
    </row>
    <row r="171" spans="1:15" ht="12.75" customHeight="1" x14ac:dyDescent="0.2">
      <c r="A171" s="17">
        <f t="shared" si="39"/>
        <v>10.899999999999977</v>
      </c>
      <c r="B171" s="20">
        <f t="shared" si="40"/>
        <v>27.060909978180693</v>
      </c>
      <c r="C171" s="20">
        <f t="shared" si="40"/>
        <v>79.403504383968297</v>
      </c>
      <c r="D171" s="20">
        <f t="shared" si="41"/>
        <v>-0.14637157643186571</v>
      </c>
      <c r="E171" s="20">
        <f t="shared" si="42"/>
        <v>79.257132807536436</v>
      </c>
      <c r="F171" s="20">
        <f t="shared" si="43"/>
        <v>-0.28651699637691747</v>
      </c>
      <c r="G171" s="20">
        <f t="shared" si="44"/>
        <v>-0.20712511995729624</v>
      </c>
      <c r="H171" s="20">
        <f t="shared" si="36"/>
        <v>26.853784858223396</v>
      </c>
      <c r="I171" s="20">
        <f t="shared" si="37"/>
        <v>79.257650689764205</v>
      </c>
      <c r="J171" s="38">
        <f t="shared" si="38"/>
        <v>70.710678118654783</v>
      </c>
      <c r="K171" s="38">
        <f t="shared" si="45"/>
        <v>35.801888118654801</v>
      </c>
      <c r="L171" s="22">
        <f t="shared" si="46"/>
        <v>7707.4639149333771</v>
      </c>
      <c r="M171" s="20">
        <f t="shared" si="47"/>
        <v>5796.1674449333714</v>
      </c>
      <c r="O171" s="20">
        <f t="shared" si="35"/>
        <v>5796.1674449333586</v>
      </c>
    </row>
    <row r="172" spans="1:15" ht="12.75" customHeight="1" x14ac:dyDescent="0.2">
      <c r="A172" s="17">
        <f t="shared" si="39"/>
        <v>10.999999999999977</v>
      </c>
      <c r="B172" s="20">
        <f t="shared" si="40"/>
        <v>26.853784858223396</v>
      </c>
      <c r="C172" s="20">
        <f t="shared" si="40"/>
        <v>79.257650689764205</v>
      </c>
      <c r="D172" s="20">
        <f t="shared" si="41"/>
        <v>-0.14533485894483644</v>
      </c>
      <c r="E172" s="20">
        <f t="shared" si="42"/>
        <v>79.112315830819369</v>
      </c>
      <c r="F172" s="20">
        <f t="shared" si="43"/>
        <v>-0.28704425856561655</v>
      </c>
      <c r="G172" s="20">
        <f t="shared" si="44"/>
        <v>-0.20788611996268475</v>
      </c>
      <c r="H172" s="20">
        <f t="shared" si="36"/>
        <v>26.645898738260712</v>
      </c>
      <c r="I172" s="20">
        <f t="shared" si="37"/>
        <v>79.112836572339447</v>
      </c>
      <c r="J172" s="38">
        <f t="shared" si="38"/>
        <v>70.710678118654783</v>
      </c>
      <c r="K172" s="38">
        <f t="shared" si="45"/>
        <v>35.48014811865481</v>
      </c>
      <c r="L172" s="22">
        <f t="shared" si="46"/>
        <v>7778.1745930520319</v>
      </c>
      <c r="M172" s="20">
        <f t="shared" si="47"/>
        <v>5831.6475930520264</v>
      </c>
      <c r="O172" s="20">
        <f t="shared" si="35"/>
        <v>5831.6475930520137</v>
      </c>
    </row>
    <row r="173" spans="1:15" ht="12.75" customHeight="1" x14ac:dyDescent="0.2">
      <c r="A173" s="17">
        <f t="shared" si="39"/>
        <v>11.099999999999977</v>
      </c>
      <c r="B173" s="20">
        <f t="shared" si="40"/>
        <v>26.645898738260712</v>
      </c>
      <c r="C173" s="20">
        <f t="shared" si="40"/>
        <v>79.112836572339447</v>
      </c>
      <c r="D173" s="20">
        <f t="shared" si="41"/>
        <v>-0.1442924227000503</v>
      </c>
      <c r="E173" s="20">
        <f t="shared" si="42"/>
        <v>78.968544149639399</v>
      </c>
      <c r="F173" s="20">
        <f t="shared" si="43"/>
        <v>-0.28756968607860955</v>
      </c>
      <c r="G173" s="20">
        <f t="shared" si="44"/>
        <v>-0.20864581808083657</v>
      </c>
      <c r="H173" s="20">
        <f t="shared" si="36"/>
        <v>26.437252920179876</v>
      </c>
      <c r="I173" s="20">
        <f t="shared" si="37"/>
        <v>78.969067750847216</v>
      </c>
      <c r="J173" s="38">
        <f t="shared" si="38"/>
        <v>70.710678118654783</v>
      </c>
      <c r="K173" s="38">
        <f t="shared" si="45"/>
        <v>35.158408118654812</v>
      </c>
      <c r="L173" s="22">
        <f t="shared" si="46"/>
        <v>7848.8852711706868</v>
      </c>
      <c r="M173" s="20">
        <f t="shared" si="47"/>
        <v>5866.8060011706812</v>
      </c>
      <c r="O173" s="20">
        <f t="shared" si="35"/>
        <v>5866.8060011706693</v>
      </c>
    </row>
    <row r="174" spans="1:15" ht="12.75" customHeight="1" x14ac:dyDescent="0.2">
      <c r="A174" s="17">
        <f t="shared" si="39"/>
        <v>11.199999999999976</v>
      </c>
      <c r="B174" s="20">
        <f t="shared" si="40"/>
        <v>26.437252920179876</v>
      </c>
      <c r="C174" s="20">
        <f t="shared" si="40"/>
        <v>78.969067750847216</v>
      </c>
      <c r="D174" s="20">
        <f t="shared" si="41"/>
        <v>-0.14324426703105717</v>
      </c>
      <c r="E174" s="20">
        <f t="shared" si="42"/>
        <v>78.825823483816166</v>
      </c>
      <c r="F174" s="20">
        <f t="shared" si="43"/>
        <v>-0.28809322720733166</v>
      </c>
      <c r="G174" s="20">
        <f t="shared" si="44"/>
        <v>-0.20940412418650639</v>
      </c>
      <c r="H174" s="20">
        <f t="shared" si="36"/>
        <v>26.227848795993371</v>
      </c>
      <c r="I174" s="20">
        <f t="shared" si="37"/>
        <v>78.826349944731717</v>
      </c>
      <c r="J174" s="38">
        <f t="shared" si="38"/>
        <v>70.710678118654783</v>
      </c>
      <c r="K174" s="38">
        <f t="shared" si="45"/>
        <v>34.836668118654813</v>
      </c>
      <c r="L174" s="22">
        <f t="shared" si="46"/>
        <v>7919.5959492893417</v>
      </c>
      <c r="M174" s="20">
        <f t="shared" si="47"/>
        <v>5901.6426692893356</v>
      </c>
      <c r="O174" s="20">
        <f t="shared" si="35"/>
        <v>5901.6426692893228</v>
      </c>
    </row>
    <row r="175" spans="1:15" ht="12.75" customHeight="1" x14ac:dyDescent="0.2">
      <c r="A175" s="17">
        <f t="shared" si="39"/>
        <v>11.299999999999976</v>
      </c>
      <c r="B175" s="20">
        <f t="shared" si="40"/>
        <v>26.227848795993371</v>
      </c>
      <c r="C175" s="20">
        <f t="shared" si="40"/>
        <v>78.826349944731717</v>
      </c>
      <c r="D175" s="20">
        <f t="shared" si="41"/>
        <v>-0.14219039202442613</v>
      </c>
      <c r="E175" s="20">
        <f t="shared" si="42"/>
        <v>78.684159552707285</v>
      </c>
      <c r="F175" s="20">
        <f t="shared" si="43"/>
        <v>-0.28861482986142634</v>
      </c>
      <c r="G175" s="20">
        <f t="shared" si="44"/>
        <v>-0.21016094711228375</v>
      </c>
      <c r="H175" s="20">
        <f t="shared" si="36"/>
        <v>26.017687848881089</v>
      </c>
      <c r="I175" s="20">
        <f t="shared" si="37"/>
        <v>78.684688872968877</v>
      </c>
      <c r="J175" s="38">
        <f t="shared" si="38"/>
        <v>70.710678118654783</v>
      </c>
      <c r="K175" s="38">
        <f t="shared" si="45"/>
        <v>34.514928118654815</v>
      </c>
      <c r="L175" s="22">
        <f t="shared" si="46"/>
        <v>7990.3066274079965</v>
      </c>
      <c r="M175" s="20">
        <f t="shared" si="47"/>
        <v>5936.1575974079906</v>
      </c>
      <c r="O175" s="20">
        <f t="shared" si="35"/>
        <v>5936.1575974079778</v>
      </c>
    </row>
    <row r="176" spans="1:15" ht="12.75" customHeight="1" x14ac:dyDescent="0.2">
      <c r="A176" s="17">
        <f t="shared" si="39"/>
        <v>11.399999999999975</v>
      </c>
      <c r="B176" s="20">
        <f t="shared" si="40"/>
        <v>26.017687848881089</v>
      </c>
      <c r="C176" s="20">
        <f t="shared" si="40"/>
        <v>78.684688872968877</v>
      </c>
      <c r="D176" s="20">
        <f t="shared" si="41"/>
        <v>-0.1411307985321516</v>
      </c>
      <c r="E176" s="20">
        <f t="shared" si="42"/>
        <v>78.543558074436731</v>
      </c>
      <c r="F176" s="20">
        <f t="shared" si="43"/>
        <v>-0.28913444157636647</v>
      </c>
      <c r="G176" s="20">
        <f t="shared" si="44"/>
        <v>-0.21091619466005831</v>
      </c>
      <c r="H176" s="20">
        <f t="shared" si="36"/>
        <v>25.806771654221031</v>
      </c>
      <c r="I176" s="20">
        <f t="shared" si="37"/>
        <v>78.544090253294812</v>
      </c>
      <c r="J176" s="38">
        <f t="shared" si="38"/>
        <v>70.710678118654783</v>
      </c>
      <c r="K176" s="38">
        <f t="shared" si="45"/>
        <v>34.19318811865481</v>
      </c>
      <c r="L176" s="22">
        <f t="shared" si="46"/>
        <v>8061.0173055266514</v>
      </c>
      <c r="M176" s="20">
        <f t="shared" si="47"/>
        <v>5970.3507855266453</v>
      </c>
      <c r="O176" s="20">
        <f t="shared" si="35"/>
        <v>5970.3507855266325</v>
      </c>
    </row>
    <row r="177" spans="1:15" ht="12.75" customHeight="1" x14ac:dyDescent="0.2">
      <c r="A177" s="17">
        <f t="shared" si="39"/>
        <v>11.499999999999975</v>
      </c>
      <c r="B177" s="20">
        <f t="shared" si="40"/>
        <v>25.806771654221031</v>
      </c>
      <c r="C177" s="20">
        <f t="shared" si="40"/>
        <v>78.544090253294812</v>
      </c>
      <c r="D177" s="20">
        <f t="shared" si="41"/>
        <v>-0.14006548818400139</v>
      </c>
      <c r="E177" s="20">
        <f t="shared" si="42"/>
        <v>78.404024765110805</v>
      </c>
      <c r="F177" s="20">
        <f t="shared" si="43"/>
        <v>-0.28965200952138659</v>
      </c>
      <c r="G177" s="20">
        <f t="shared" si="44"/>
        <v>-0.21166977361325717</v>
      </c>
      <c r="H177" s="20">
        <f t="shared" si="36"/>
        <v>25.595101880607775</v>
      </c>
      <c r="I177" s="20">
        <f t="shared" si="37"/>
        <v>78.404559801421811</v>
      </c>
      <c r="J177" s="38">
        <f t="shared" si="38"/>
        <v>70.710678118654783</v>
      </c>
      <c r="K177" s="38">
        <f t="shared" si="45"/>
        <v>33.871448118654818</v>
      </c>
      <c r="L177" s="22">
        <f t="shared" si="46"/>
        <v>8131.7279836453063</v>
      </c>
      <c r="M177" s="20">
        <f t="shared" si="47"/>
        <v>6004.2222336452996</v>
      </c>
      <c r="O177" s="20">
        <f t="shared" si="35"/>
        <v>6004.2222336452869</v>
      </c>
    </row>
    <row r="178" spans="1:15" ht="12.75" customHeight="1" x14ac:dyDescent="0.2">
      <c r="A178" s="17">
        <f t="shared" si="39"/>
        <v>11.599999999999975</v>
      </c>
      <c r="B178" s="20">
        <f t="shared" si="40"/>
        <v>25.595101880607775</v>
      </c>
      <c r="C178" s="20">
        <f t="shared" si="40"/>
        <v>78.404559801421811</v>
      </c>
      <c r="D178" s="20">
        <f t="shared" si="41"/>
        <v>-0.13899446339979807</v>
      </c>
      <c r="E178" s="20">
        <f t="shared" si="42"/>
        <v>78.265565338022014</v>
      </c>
      <c r="F178" s="20">
        <f t="shared" si="43"/>
        <v>-0.29016748050772717</v>
      </c>
      <c r="G178" s="20">
        <f t="shared" si="44"/>
        <v>-0.21242158974986339</v>
      </c>
      <c r="H178" s="20">
        <f t="shared" si="36"/>
        <v>25.382680290857913</v>
      </c>
      <c r="I178" s="20">
        <f t="shared" si="37"/>
        <v>78.266103230242251</v>
      </c>
      <c r="J178" s="38">
        <f t="shared" si="38"/>
        <v>70.710678118654783</v>
      </c>
      <c r="K178" s="38">
        <f t="shared" si="45"/>
        <v>33.549708118654813</v>
      </c>
      <c r="L178" s="22">
        <f t="shared" si="46"/>
        <v>8202.4386617639611</v>
      </c>
      <c r="M178" s="20">
        <f t="shared" si="47"/>
        <v>6037.7719417639546</v>
      </c>
      <c r="O178" s="20">
        <f t="shared" si="35"/>
        <v>6037.7719417639419</v>
      </c>
    </row>
    <row r="179" spans="1:15" ht="12.75" customHeight="1" x14ac:dyDescent="0.2">
      <c r="A179" s="17">
        <f t="shared" si="39"/>
        <v>11.699999999999974</v>
      </c>
      <c r="B179" s="20">
        <f t="shared" si="40"/>
        <v>25.382680290857913</v>
      </c>
      <c r="C179" s="20">
        <f t="shared" si="40"/>
        <v>78.266103230242251</v>
      </c>
      <c r="D179" s="20">
        <f t="shared" si="41"/>
        <v>-0.13791772740162514</v>
      </c>
      <c r="E179" s="20">
        <f t="shared" si="42"/>
        <v>78.128185502840623</v>
      </c>
      <c r="F179" s="20">
        <f t="shared" si="43"/>
        <v>-0.29068080099719534</v>
      </c>
      <c r="G179" s="20">
        <f t="shared" si="44"/>
        <v>-0.21317154785622897</v>
      </c>
      <c r="H179" s="20">
        <f t="shared" si="36"/>
        <v>25.169508743001682</v>
      </c>
      <c r="I179" s="20">
        <f t="shared" si="37"/>
        <v>78.128726249020232</v>
      </c>
      <c r="J179" s="38">
        <f t="shared" si="38"/>
        <v>70.710678118654769</v>
      </c>
      <c r="K179" s="38">
        <f t="shared" si="45"/>
        <v>33.227968118654807</v>
      </c>
      <c r="L179" s="22">
        <f t="shared" si="46"/>
        <v>8273.1493398826151</v>
      </c>
      <c r="M179" s="20">
        <f t="shared" si="47"/>
        <v>6070.9999098826092</v>
      </c>
      <c r="O179" s="20">
        <f t="shared" si="35"/>
        <v>6070.9999098825974</v>
      </c>
    </row>
    <row r="180" spans="1:15" ht="12.75" customHeight="1" x14ac:dyDescent="0.2">
      <c r="A180" s="17">
        <f t="shared" si="39"/>
        <v>11.799999999999974</v>
      </c>
      <c r="B180" s="20">
        <f t="shared" si="40"/>
        <v>25.169508743001682</v>
      </c>
      <c r="C180" s="20">
        <f t="shared" si="40"/>
        <v>78.128726249020232</v>
      </c>
      <c r="D180" s="20">
        <f t="shared" si="41"/>
        <v>-0.13683528422594843</v>
      </c>
      <c r="E180" s="20">
        <f t="shared" si="42"/>
        <v>77.99189096479428</v>
      </c>
      <c r="F180" s="20">
        <f t="shared" si="43"/>
        <v>-0.29119191711104203</v>
      </c>
      <c r="G180" s="20">
        <f t="shared" si="44"/>
        <v>-0.21391955174168939</v>
      </c>
      <c r="H180" s="20">
        <f t="shared" si="36"/>
        <v>24.955589191259993</v>
      </c>
      <c r="I180" s="20">
        <f t="shared" si="37"/>
        <v>77.992434562571191</v>
      </c>
      <c r="J180" s="38">
        <f t="shared" si="38"/>
        <v>70.710678118654769</v>
      </c>
      <c r="K180" s="38">
        <f t="shared" si="45"/>
        <v>32.906228118654809</v>
      </c>
      <c r="L180" s="22">
        <f t="shared" si="46"/>
        <v>8343.8600180012691</v>
      </c>
      <c r="M180" s="20">
        <f t="shared" si="47"/>
        <v>6103.9061380012645</v>
      </c>
      <c r="O180" s="20">
        <f t="shared" si="35"/>
        <v>6103.9061380012517</v>
      </c>
    </row>
    <row r="181" spans="1:15" ht="12.75" customHeight="1" x14ac:dyDescent="0.2">
      <c r="A181" s="17">
        <f t="shared" si="39"/>
        <v>11.899999999999974</v>
      </c>
      <c r="B181" s="20">
        <f t="shared" si="40"/>
        <v>24.955589191259993</v>
      </c>
      <c r="C181" s="20">
        <f t="shared" si="40"/>
        <v>77.992434562571191</v>
      </c>
      <c r="D181" s="20">
        <f t="shared" si="41"/>
        <v>-0.13574713873564417</v>
      </c>
      <c r="E181" s="20">
        <f t="shared" si="42"/>
        <v>77.856687423835552</v>
      </c>
      <c r="F181" s="20">
        <f t="shared" si="43"/>
        <v>-0.29170077463915972</v>
      </c>
      <c r="G181" s="20">
        <f t="shared" si="44"/>
        <v>-0.21466550425399264</v>
      </c>
      <c r="H181" s="20">
        <f t="shared" si="36"/>
        <v>24.740923687005999</v>
      </c>
      <c r="I181" s="20">
        <f t="shared" si="37"/>
        <v>77.857233870429525</v>
      </c>
      <c r="J181" s="38">
        <f t="shared" si="38"/>
        <v>70.710678118654769</v>
      </c>
      <c r="K181" s="38">
        <f t="shared" si="45"/>
        <v>32.584488118654804</v>
      </c>
      <c r="L181" s="22">
        <f t="shared" si="46"/>
        <v>8414.570696119923</v>
      </c>
      <c r="M181" s="20">
        <f t="shared" si="47"/>
        <v>6136.4906261199194</v>
      </c>
      <c r="O181" s="20">
        <f t="shared" si="35"/>
        <v>6136.4906261199058</v>
      </c>
    </row>
    <row r="182" spans="1:15" ht="12.75" customHeight="1" x14ac:dyDescent="0.2">
      <c r="A182" s="17">
        <f t="shared" si="39"/>
        <v>11.999999999999973</v>
      </c>
      <c r="B182" s="20">
        <f t="shared" si="40"/>
        <v>24.740923687005999</v>
      </c>
      <c r="C182" s="20">
        <f t="shared" si="40"/>
        <v>77.857233870429525</v>
      </c>
      <c r="D182" s="20">
        <f t="shared" si="41"/>
        <v>-0.13465329663192366</v>
      </c>
      <c r="E182" s="20">
        <f t="shared" si="42"/>
        <v>77.7225805737976</v>
      </c>
      <c r="F182" s="20">
        <f t="shared" si="43"/>
        <v>-0.29220731904960084</v>
      </c>
      <c r="G182" s="20">
        <f t="shared" si="44"/>
        <v>-0.21540930729554922</v>
      </c>
      <c r="H182" s="20">
        <f t="shared" si="36"/>
        <v>24.525514379710451</v>
      </c>
      <c r="I182" s="20">
        <f t="shared" si="37"/>
        <v>77.723129866004285</v>
      </c>
      <c r="J182" s="38">
        <f t="shared" si="38"/>
        <v>70.710678118654769</v>
      </c>
      <c r="K182" s="38">
        <f t="shared" si="45"/>
        <v>32.262748118654812</v>
      </c>
      <c r="L182" s="22">
        <f t="shared" si="46"/>
        <v>8485.281374238577</v>
      </c>
      <c r="M182" s="20">
        <f t="shared" si="47"/>
        <v>6168.753374238574</v>
      </c>
      <c r="O182" s="20">
        <f t="shared" si="35"/>
        <v>6168.7533742385604</v>
      </c>
    </row>
    <row r="183" spans="1:15" ht="12.75" customHeight="1" x14ac:dyDescent="0.2">
      <c r="A183" s="17">
        <f t="shared" si="39"/>
        <v>12.099999999999973</v>
      </c>
      <c r="B183" s="20">
        <f t="shared" si="40"/>
        <v>24.525514379710451</v>
      </c>
      <c r="C183" s="20">
        <f t="shared" si="40"/>
        <v>77.723129866004285</v>
      </c>
      <c r="D183" s="20">
        <f t="shared" si="41"/>
        <v>-0.13355376446614584</v>
      </c>
      <c r="E183" s="20">
        <f t="shared" si="42"/>
        <v>77.589576101538142</v>
      </c>
      <c r="F183" s="20">
        <f t="shared" si="43"/>
        <v>-0.29271149549841957</v>
      </c>
      <c r="G183" s="20">
        <f t="shared" si="44"/>
        <v>-0.2161508618405138</v>
      </c>
      <c r="H183" s="20">
        <f t="shared" si="36"/>
        <v>24.309363517869937</v>
      </c>
      <c r="I183" s="20">
        <f t="shared" si="37"/>
        <v>77.590128235723228</v>
      </c>
      <c r="J183" s="38">
        <f t="shared" si="38"/>
        <v>70.710678118654769</v>
      </c>
      <c r="K183" s="38">
        <f t="shared" si="45"/>
        <v>31.94100811865481</v>
      </c>
      <c r="L183" s="22">
        <f t="shared" si="46"/>
        <v>8555.9920523572309</v>
      </c>
      <c r="M183" s="20">
        <f t="shared" si="47"/>
        <v>6200.6943823572292</v>
      </c>
      <c r="O183" s="20">
        <f t="shared" si="35"/>
        <v>6200.6943823572165</v>
      </c>
    </row>
    <row r="184" spans="1:15" ht="12.75" customHeight="1" x14ac:dyDescent="0.2">
      <c r="A184" s="17">
        <f t="shared" si="39"/>
        <v>12.199999999999973</v>
      </c>
      <c r="B184" s="20">
        <f t="shared" si="40"/>
        <v>24.309363517869937</v>
      </c>
      <c r="C184" s="20">
        <f t="shared" si="40"/>
        <v>77.590128235723228</v>
      </c>
      <c r="D184" s="20">
        <f t="shared" si="41"/>
        <v>-0.13244854965150724</v>
      </c>
      <c r="E184" s="20">
        <f t="shared" si="42"/>
        <v>77.457679686071714</v>
      </c>
      <c r="F184" s="20">
        <f t="shared" si="43"/>
        <v>-0.29321324883983718</v>
      </c>
      <c r="G184" s="20">
        <f t="shared" si="44"/>
        <v>-0.21689006795270527</v>
      </c>
      <c r="H184" s="20">
        <f t="shared" si="36"/>
        <v>24.092473449917232</v>
      </c>
      <c r="I184" s="20">
        <f t="shared" si="37"/>
        <v>77.458234658165182</v>
      </c>
      <c r="J184" s="38">
        <f t="shared" si="38"/>
        <v>70.710678118654755</v>
      </c>
      <c r="K184" s="38">
        <f t="shared" si="45"/>
        <v>31.619268118654809</v>
      </c>
      <c r="L184" s="22">
        <f t="shared" si="46"/>
        <v>8626.7027304758849</v>
      </c>
      <c r="M184" s="20">
        <f t="shared" si="47"/>
        <v>6232.3136504758841</v>
      </c>
      <c r="O184" s="20">
        <f t="shared" si="35"/>
        <v>6232.3136504758704</v>
      </c>
    </row>
    <row r="185" spans="1:15" ht="12.75" customHeight="1" x14ac:dyDescent="0.2">
      <c r="A185" s="17">
        <f t="shared" si="39"/>
        <v>12.299999999999972</v>
      </c>
      <c r="B185" s="20">
        <f t="shared" si="40"/>
        <v>24.092473449917232</v>
      </c>
      <c r="C185" s="20">
        <f t="shared" si="40"/>
        <v>77.458234658165182</v>
      </c>
      <c r="D185" s="20">
        <f t="shared" si="41"/>
        <v>-0.1313376604746001</v>
      </c>
      <c r="E185" s="20">
        <f t="shared" si="42"/>
        <v>77.326896997690582</v>
      </c>
      <c r="F185" s="20">
        <f t="shared" si="43"/>
        <v>-0.29371252363673345</v>
      </c>
      <c r="G185" s="20">
        <f t="shared" si="44"/>
        <v>-0.21762682480437343</v>
      </c>
      <c r="H185" s="20">
        <f t="shared" si="36"/>
        <v>23.874846625112859</v>
      </c>
      <c r="I185" s="20">
        <f t="shared" si="37"/>
        <v>77.327454803180927</v>
      </c>
      <c r="J185" s="38">
        <f t="shared" si="38"/>
        <v>70.710678118654755</v>
      </c>
      <c r="K185" s="38">
        <f t="shared" si="45"/>
        <v>31.297528118654807</v>
      </c>
      <c r="L185" s="22">
        <f t="shared" si="46"/>
        <v>8697.4134085945389</v>
      </c>
      <c r="M185" s="20">
        <f t="shared" si="47"/>
        <v>6263.6111785945386</v>
      </c>
      <c r="O185" s="20">
        <f t="shared" si="35"/>
        <v>6263.611178594525</v>
      </c>
    </row>
    <row r="186" spans="1:15" ht="12.75" customHeight="1" x14ac:dyDescent="0.2">
      <c r="A186" s="17">
        <f t="shared" si="39"/>
        <v>12.399999999999972</v>
      </c>
      <c r="B186" s="20">
        <f t="shared" si="40"/>
        <v>23.874846625112859</v>
      </c>
      <c r="C186" s="20">
        <f t="shared" si="40"/>
        <v>77.327454803180927</v>
      </c>
      <c r="D186" s="20">
        <f t="shared" si="41"/>
        <v>-0.13022110610682838</v>
      </c>
      <c r="E186" s="20">
        <f t="shared" si="42"/>
        <v>77.197233697074097</v>
      </c>
      <c r="F186" s="20">
        <f t="shared" si="43"/>
        <v>-0.29420926417146381</v>
      </c>
      <c r="G186" s="20">
        <f t="shared" si="44"/>
        <v>-0.21836103069581939</v>
      </c>
      <c r="H186" s="20">
        <f t="shared" si="36"/>
        <v>23.656485594417038</v>
      </c>
      <c r="I186" s="20">
        <f t="shared" si="37"/>
        <v>77.197794331002726</v>
      </c>
      <c r="J186" s="38">
        <f t="shared" si="38"/>
        <v>70.710678118654755</v>
      </c>
      <c r="K186" s="38">
        <f t="shared" si="45"/>
        <v>30.975788118654805</v>
      </c>
      <c r="L186" s="22">
        <f t="shared" si="46"/>
        <v>8768.1240867131928</v>
      </c>
      <c r="M186" s="20">
        <f t="shared" si="47"/>
        <v>6294.5869667131938</v>
      </c>
      <c r="O186" s="20">
        <f t="shared" si="35"/>
        <v>6294.5869667131801</v>
      </c>
    </row>
    <row r="187" spans="1:15" ht="12.75" customHeight="1" x14ac:dyDescent="0.2">
      <c r="A187" s="17">
        <f t="shared" si="39"/>
        <v>12.499999999999972</v>
      </c>
      <c r="B187" s="20">
        <f t="shared" si="40"/>
        <v>23.656485594417038</v>
      </c>
      <c r="C187" s="20">
        <f t="shared" si="40"/>
        <v>77.197794331002726</v>
      </c>
      <c r="D187" s="20">
        <f t="shared" si="41"/>
        <v>-0.12909889661567159</v>
      </c>
      <c r="E187" s="20">
        <f t="shared" si="42"/>
        <v>77.068695434387053</v>
      </c>
      <c r="F187" s="20">
        <f t="shared" si="43"/>
        <v>-0.29470341445700315</v>
      </c>
      <c r="G187" s="20">
        <f t="shared" si="44"/>
        <v>-0.2190925830758754</v>
      </c>
      <c r="H187" s="20">
        <f t="shared" si="36"/>
        <v>23.437393011341165</v>
      </c>
      <c r="I187" s="20">
        <f t="shared" si="37"/>
        <v>77.069258891342685</v>
      </c>
      <c r="J187" s="38">
        <f t="shared" si="38"/>
        <v>70.710678118654741</v>
      </c>
      <c r="K187" s="38">
        <f t="shared" si="45"/>
        <v>30.654048118654803</v>
      </c>
      <c r="L187" s="22">
        <f t="shared" si="46"/>
        <v>8838.8347648318468</v>
      </c>
      <c r="M187" s="20">
        <f t="shared" si="47"/>
        <v>6325.2410148318486</v>
      </c>
      <c r="O187" s="20">
        <f t="shared" si="35"/>
        <v>6325.241014831834</v>
      </c>
    </row>
    <row r="188" spans="1:15" ht="12.75" customHeight="1" x14ac:dyDescent="0.2">
      <c r="A188" s="17">
        <f t="shared" si="39"/>
        <v>12.599999999999971</v>
      </c>
      <c r="B188" s="20">
        <f t="shared" si="40"/>
        <v>23.437393011341165</v>
      </c>
      <c r="C188" s="20">
        <f t="shared" si="40"/>
        <v>77.069258891342685</v>
      </c>
      <c r="D188" s="20">
        <f t="shared" si="41"/>
        <v>-0.1279710429757861</v>
      </c>
      <c r="E188" s="20">
        <f t="shared" si="42"/>
        <v>76.941287848366898</v>
      </c>
      <c r="F188" s="20">
        <f t="shared" si="43"/>
        <v>-0.29519491824841693</v>
      </c>
      <c r="G188" s="20">
        <f t="shared" si="44"/>
        <v>-0.21982137856325035</v>
      </c>
      <c r="H188" s="20">
        <f t="shared" si="36"/>
        <v>23.217571632777915</v>
      </c>
      <c r="I188" s="20">
        <f t="shared" si="37"/>
        <v>76.941854122480123</v>
      </c>
      <c r="J188" s="38">
        <f t="shared" si="38"/>
        <v>70.710678118654741</v>
      </c>
      <c r="K188" s="38">
        <f t="shared" si="45"/>
        <v>30.332308118654804</v>
      </c>
      <c r="L188" s="22">
        <f t="shared" si="46"/>
        <v>8909.5454429505007</v>
      </c>
      <c r="M188" s="20">
        <f t="shared" si="47"/>
        <v>6355.5733229505031</v>
      </c>
      <c r="O188" s="20">
        <f t="shared" si="35"/>
        <v>6355.5733229504885</v>
      </c>
    </row>
    <row r="189" spans="1:15" ht="12.75" customHeight="1" x14ac:dyDescent="0.2">
      <c r="A189" s="17">
        <f t="shared" si="39"/>
        <v>12.699999999999971</v>
      </c>
      <c r="B189" s="20">
        <f t="shared" si="40"/>
        <v>23.217571632777915</v>
      </c>
      <c r="C189" s="20">
        <f t="shared" si="40"/>
        <v>76.941854122480123</v>
      </c>
      <c r="D189" s="20">
        <f t="shared" si="41"/>
        <v>-0.12683755707993363</v>
      </c>
      <c r="E189" s="20">
        <f t="shared" si="42"/>
        <v>76.815016565400185</v>
      </c>
      <c r="F189" s="20">
        <f t="shared" si="43"/>
        <v>-0.29568371905465918</v>
      </c>
      <c r="G189" s="20">
        <f t="shared" si="44"/>
        <v>-0.22054731296874522</v>
      </c>
      <c r="H189" s="20">
        <f t="shared" si="36"/>
        <v>22.997024319809171</v>
      </c>
      <c r="I189" s="20">
        <f t="shared" si="37"/>
        <v>76.815585650338036</v>
      </c>
      <c r="J189" s="38">
        <f t="shared" si="38"/>
        <v>70.710678118654741</v>
      </c>
      <c r="K189" s="38">
        <f t="shared" si="45"/>
        <v>30.010568118654799</v>
      </c>
      <c r="L189" s="22">
        <f t="shared" si="46"/>
        <v>8980.2561210691547</v>
      </c>
      <c r="M189" s="20">
        <f t="shared" si="47"/>
        <v>6385.5838910691582</v>
      </c>
      <c r="O189" s="20">
        <f t="shared" si="35"/>
        <v>6385.5838910691436</v>
      </c>
    </row>
    <row r="190" spans="1:15" ht="12.75" customHeight="1" x14ac:dyDescent="0.2">
      <c r="A190" s="17">
        <f t="shared" si="39"/>
        <v>12.799999999999971</v>
      </c>
      <c r="B190" s="20">
        <f t="shared" si="40"/>
        <v>22.997024319809171</v>
      </c>
      <c r="C190" s="20">
        <f t="shared" si="40"/>
        <v>76.815585650338036</v>
      </c>
      <c r="D190" s="20">
        <f t="shared" si="41"/>
        <v>-0.12569845174972649</v>
      </c>
      <c r="E190" s="20">
        <f t="shared" si="42"/>
        <v>76.689887198588309</v>
      </c>
      <c r="F190" s="20">
        <f t="shared" si="43"/>
        <v>-0.29616976015069757</v>
      </c>
      <c r="G190" s="20">
        <f t="shared" si="44"/>
        <v>-0.22127028131834356</v>
      </c>
      <c r="H190" s="20">
        <f t="shared" si="36"/>
        <v>22.775754038490827</v>
      </c>
      <c r="I190" s="20">
        <f t="shared" si="37"/>
        <v>76.690459087549002</v>
      </c>
      <c r="J190" s="38">
        <f t="shared" si="38"/>
        <v>70.710678118654741</v>
      </c>
      <c r="K190" s="38">
        <f t="shared" si="45"/>
        <v>29.688828118654804</v>
      </c>
      <c r="L190" s="22">
        <f t="shared" si="46"/>
        <v>9050.9667991878086</v>
      </c>
      <c r="M190" s="20">
        <f t="shared" si="47"/>
        <v>6415.272719187813</v>
      </c>
      <c r="O190" s="20">
        <f t="shared" si="35"/>
        <v>6415.2727191877993</v>
      </c>
    </row>
    <row r="191" spans="1:15" ht="12.75" customHeight="1" x14ac:dyDescent="0.2">
      <c r="A191" s="17">
        <f t="shared" si="39"/>
        <v>12.89999999999997</v>
      </c>
      <c r="B191" s="20">
        <f t="shared" si="40"/>
        <v>22.775754038490827</v>
      </c>
      <c r="C191" s="20">
        <f t="shared" si="40"/>
        <v>76.690459087549002</v>
      </c>
      <c r="D191" s="20">
        <f t="shared" si="41"/>
        <v>-0.12455374074617866</v>
      </c>
      <c r="E191" s="20">
        <f t="shared" si="42"/>
        <v>76.565905346802822</v>
      </c>
      <c r="F191" s="20">
        <f t="shared" si="43"/>
        <v>-0.29665298458996459</v>
      </c>
      <c r="G191" s="20">
        <f t="shared" si="44"/>
        <v>-0.22199017787717945</v>
      </c>
      <c r="H191" s="20">
        <f t="shared" si="36"/>
        <v>22.55376386061365</v>
      </c>
      <c r="I191" s="20">
        <f t="shared" si="37"/>
        <v>76.56648003251054</v>
      </c>
      <c r="J191" s="38">
        <f t="shared" si="38"/>
        <v>70.710678118654755</v>
      </c>
      <c r="K191" s="38">
        <f t="shared" si="45"/>
        <v>29.367088118654802</v>
      </c>
      <c r="L191" s="22">
        <f t="shared" si="46"/>
        <v>9121.6774773064626</v>
      </c>
      <c r="M191" s="20">
        <f t="shared" si="47"/>
        <v>6444.6398073064674</v>
      </c>
      <c r="O191" s="20">
        <f t="shared" ref="O191:O254" si="48">($L$6*A191)-0.5*$C$6*(A191^2)</f>
        <v>6444.6398073064538</v>
      </c>
    </row>
    <row r="192" spans="1:15" ht="12.75" customHeight="1" x14ac:dyDescent="0.2">
      <c r="A192" s="17">
        <f t="shared" si="39"/>
        <v>12.99999999999997</v>
      </c>
      <c r="B192" s="20">
        <f t="shared" si="40"/>
        <v>22.55376386061365</v>
      </c>
      <c r="C192" s="20">
        <f t="shared" si="40"/>
        <v>76.56648003251054</v>
      </c>
      <c r="D192" s="20">
        <f t="shared" si="41"/>
        <v>-0.12340343878005214</v>
      </c>
      <c r="E192" s="20">
        <f t="shared" si="42"/>
        <v>76.443076593730481</v>
      </c>
      <c r="F192" s="20">
        <f t="shared" si="43"/>
        <v>-0.29713333521713442</v>
      </c>
      <c r="G192" s="20">
        <f t="shared" si="44"/>
        <v>-0.22270689617438669</v>
      </c>
      <c r="H192" s="20">
        <f t="shared" ref="H192:H255" si="49">B192+G192</f>
        <v>22.331056964439263</v>
      </c>
      <c r="I192" s="20">
        <f t="shared" ref="I192:I255" si="50">SQRT(E192^2+F192^2)</f>
        <v>76.44365406843032</v>
      </c>
      <c r="J192" s="38">
        <f t="shared" ref="J192:J255" si="51">I192*COS(RADIANS(H192))</f>
        <v>70.710678118654755</v>
      </c>
      <c r="K192" s="38">
        <f t="shared" si="45"/>
        <v>29.045348118654804</v>
      </c>
      <c r="L192" s="22">
        <f t="shared" si="46"/>
        <v>9192.3881554251166</v>
      </c>
      <c r="M192" s="20">
        <f t="shared" si="47"/>
        <v>6473.6851554251225</v>
      </c>
      <c r="O192" s="20">
        <f t="shared" si="48"/>
        <v>6473.685155425108</v>
      </c>
    </row>
    <row r="193" spans="1:15" ht="12.75" customHeight="1" x14ac:dyDescent="0.2">
      <c r="A193" s="17">
        <f t="shared" ref="A193:A256" si="52">A192+0.1</f>
        <v>13.099999999999969</v>
      </c>
      <c r="B193" s="20">
        <f t="shared" ref="B193:C256" si="53">H192</f>
        <v>22.331056964439263</v>
      </c>
      <c r="C193" s="20">
        <f t="shared" si="53"/>
        <v>76.44365406843032</v>
      </c>
      <c r="D193" s="20">
        <f t="shared" ref="D193:D256" si="54">-$M$7*SIN(RADIANS(B193))</f>
        <v>-0.12224756152198794</v>
      </c>
      <c r="E193" s="20">
        <f t="shared" ref="E193:E256" si="55">C193+D193</f>
        <v>76.321406506908332</v>
      </c>
      <c r="F193" s="20">
        <f t="shared" ref="F193:F256" si="56">-$M$7*COS(RADIANS(B193))</f>
        <v>-0.29761075468122422</v>
      </c>
      <c r="G193" s="20">
        <f t="shared" ref="G193:G256" si="57">DEGREES(ATAN(F193/E193))</f>
        <v>-0.22342032902882999</v>
      </c>
      <c r="H193" s="20">
        <f t="shared" si="49"/>
        <v>22.107636635410433</v>
      </c>
      <c r="I193" s="20">
        <f t="shared" si="50"/>
        <v>76.321986762361291</v>
      </c>
      <c r="J193" s="38">
        <f t="shared" si="51"/>
        <v>70.710678118654755</v>
      </c>
      <c r="K193" s="38">
        <f t="shared" ref="K193:K256" si="58">I193*SIN(RADIANS(H193))</f>
        <v>28.723608118654806</v>
      </c>
      <c r="L193" s="22">
        <f t="shared" ref="L193:L256" si="59">IF(M192=0,0,IF(M192+K193&gt;0,L192+J193,L192+J193*M192/-K193))</f>
        <v>9263.0988335437705</v>
      </c>
      <c r="M193" s="20">
        <f t="shared" ref="M193:M256" si="60">IF(M192=0,0,IF((M192+K193)&lt;0,0,M192+K193))</f>
        <v>6502.4087635437772</v>
      </c>
      <c r="O193" s="20">
        <f t="shared" si="48"/>
        <v>6502.4087635437636</v>
      </c>
    </row>
    <row r="194" spans="1:15" ht="12.75" customHeight="1" x14ac:dyDescent="0.2">
      <c r="A194" s="17">
        <f t="shared" si="52"/>
        <v>13.199999999999969</v>
      </c>
      <c r="B194" s="20">
        <f t="shared" si="53"/>
        <v>22.107636635410433</v>
      </c>
      <c r="C194" s="20">
        <f t="shared" si="53"/>
        <v>76.321986762361291</v>
      </c>
      <c r="D194" s="20">
        <f t="shared" si="54"/>
        <v>-0.12108612561241036</v>
      </c>
      <c r="E194" s="20">
        <f t="shared" si="55"/>
        <v>76.200900636748884</v>
      </c>
      <c r="F194" s="20">
        <f t="shared" si="56"/>
        <v>-0.2980851854490183</v>
      </c>
      <c r="G194" s="20">
        <f t="shared" si="57"/>
        <v>-0.22413036857572044</v>
      </c>
      <c r="H194" s="20">
        <f t="shared" si="49"/>
        <v>21.883506266834711</v>
      </c>
      <c r="I194" s="20">
        <f t="shared" si="50"/>
        <v>76.201483664227041</v>
      </c>
      <c r="J194" s="38">
        <f t="shared" si="51"/>
        <v>70.710678118654755</v>
      </c>
      <c r="K194" s="38">
        <f t="shared" si="58"/>
        <v>28.401868118654807</v>
      </c>
      <c r="L194" s="22">
        <f t="shared" si="59"/>
        <v>9333.8095116624245</v>
      </c>
      <c r="M194" s="20">
        <f t="shared" si="60"/>
        <v>6530.8106316624317</v>
      </c>
      <c r="O194" s="20">
        <f t="shared" si="48"/>
        <v>6530.810631662418</v>
      </c>
    </row>
    <row r="195" spans="1:15" ht="12.75" customHeight="1" x14ac:dyDescent="0.2">
      <c r="A195" s="17">
        <f t="shared" si="52"/>
        <v>13.299999999999969</v>
      </c>
      <c r="B195" s="20">
        <f t="shared" si="53"/>
        <v>21.883506266834711</v>
      </c>
      <c r="C195" s="20">
        <f t="shared" si="53"/>
        <v>76.201483664227041</v>
      </c>
      <c r="D195" s="20">
        <f t="shared" si="54"/>
        <v>-0.11991914867119395</v>
      </c>
      <c r="E195" s="20">
        <f t="shared" si="55"/>
        <v>76.08156451555584</v>
      </c>
      <c r="F195" s="20">
        <f t="shared" si="56"/>
        <v>-0.29855656981881362</v>
      </c>
      <c r="G195" s="20">
        <f t="shared" si="57"/>
        <v>-0.22483690629411446</v>
      </c>
      <c r="H195" s="20">
        <f t="shared" si="49"/>
        <v>21.658669360540596</v>
      </c>
      <c r="I195" s="20">
        <f t="shared" si="50"/>
        <v>76.082150305837615</v>
      </c>
      <c r="J195" s="38">
        <f t="shared" si="51"/>
        <v>70.710678118654741</v>
      </c>
      <c r="K195" s="38">
        <f t="shared" si="58"/>
        <v>28.080128118654802</v>
      </c>
      <c r="L195" s="22">
        <f t="shared" si="59"/>
        <v>9404.5201897810784</v>
      </c>
      <c r="M195" s="20">
        <f t="shared" si="60"/>
        <v>6558.8907597810867</v>
      </c>
      <c r="O195" s="20">
        <f t="shared" si="48"/>
        <v>6558.8907597810721</v>
      </c>
    </row>
    <row r="196" spans="1:15" ht="12.75" customHeight="1" x14ac:dyDescent="0.2">
      <c r="A196" s="17">
        <f t="shared" si="52"/>
        <v>13.399999999999968</v>
      </c>
      <c r="B196" s="20">
        <f t="shared" si="53"/>
        <v>21.658669360540596</v>
      </c>
      <c r="C196" s="20">
        <f t="shared" si="53"/>
        <v>76.082150305837615</v>
      </c>
      <c r="D196" s="20">
        <f t="shared" si="54"/>
        <v>-0.11874664930708197</v>
      </c>
      <c r="E196" s="20">
        <f t="shared" si="55"/>
        <v>75.963403656530531</v>
      </c>
      <c r="F196" s="20">
        <f t="shared" si="56"/>
        <v>-0.29902484993448442</v>
      </c>
      <c r="G196" s="20">
        <f t="shared" si="57"/>
        <v>-0.22553983303529571</v>
      </c>
      <c r="H196" s="20">
        <f t="shared" si="49"/>
        <v>21.433129527505301</v>
      </c>
      <c r="I196" s="20">
        <f t="shared" si="50"/>
        <v>75.963992199896083</v>
      </c>
      <c r="J196" s="38">
        <f t="shared" si="51"/>
        <v>70.710678118654741</v>
      </c>
      <c r="K196" s="38">
        <f t="shared" si="58"/>
        <v>27.758388118654796</v>
      </c>
      <c r="L196" s="22">
        <f t="shared" si="59"/>
        <v>9475.2308678997324</v>
      </c>
      <c r="M196" s="20">
        <f t="shared" si="60"/>
        <v>6586.6491478997414</v>
      </c>
      <c r="O196" s="20">
        <f t="shared" si="48"/>
        <v>6586.6491478997259</v>
      </c>
    </row>
    <row r="197" spans="1:15" ht="12.75" customHeight="1" x14ac:dyDescent="0.2">
      <c r="A197" s="17">
        <f t="shared" si="52"/>
        <v>13.499999999999968</v>
      </c>
      <c r="B197" s="20">
        <f t="shared" si="53"/>
        <v>21.433129527505301</v>
      </c>
      <c r="C197" s="20">
        <f t="shared" si="53"/>
        <v>75.963992199896083</v>
      </c>
      <c r="D197" s="20">
        <f t="shared" si="54"/>
        <v>-0.1175686471268451</v>
      </c>
      <c r="E197" s="20">
        <f t="shared" si="55"/>
        <v>75.846423552769238</v>
      </c>
      <c r="F197" s="20">
        <f t="shared" si="56"/>
        <v>-0.29948996779986375</v>
      </c>
      <c r="G197" s="20">
        <f t="shared" si="57"/>
        <v>-0.22623903905203915</v>
      </c>
      <c r="H197" s="20">
        <f t="shared" si="49"/>
        <v>21.206890488453261</v>
      </c>
      <c r="I197" s="20">
        <f t="shared" si="50"/>
        <v>75.847014838996003</v>
      </c>
      <c r="J197" s="38">
        <f t="shared" si="51"/>
        <v>70.710678118654727</v>
      </c>
      <c r="K197" s="38">
        <f t="shared" si="58"/>
        <v>27.436648118654794</v>
      </c>
      <c r="L197" s="22">
        <f t="shared" si="59"/>
        <v>9545.9415460183864</v>
      </c>
      <c r="M197" s="20">
        <f t="shared" si="60"/>
        <v>6614.0857960183957</v>
      </c>
      <c r="O197" s="20">
        <f t="shared" si="48"/>
        <v>6614.0857960183821</v>
      </c>
    </row>
    <row r="198" spans="1:15" ht="12.75" customHeight="1" x14ac:dyDescent="0.2">
      <c r="A198" s="17">
        <f t="shared" si="52"/>
        <v>13.599999999999968</v>
      </c>
      <c r="B198" s="20">
        <f t="shared" si="53"/>
        <v>21.206890488453261</v>
      </c>
      <c r="C198" s="20">
        <f t="shared" si="53"/>
        <v>75.847014838996003</v>
      </c>
      <c r="D198" s="20">
        <f t="shared" si="54"/>
        <v>-0.11638516274416959</v>
      </c>
      <c r="E198" s="20">
        <f t="shared" si="55"/>
        <v>75.730629676251837</v>
      </c>
      <c r="F198" s="20">
        <f t="shared" si="56"/>
        <v>-0.2999518652934387</v>
      </c>
      <c r="G198" s="20">
        <f t="shared" si="57"/>
        <v>-0.22693441402875358</v>
      </c>
      <c r="H198" s="20">
        <f t="shared" si="49"/>
        <v>20.979956074424507</v>
      </c>
      <c r="I198" s="20">
        <f t="shared" si="50"/>
        <v>75.731223694610193</v>
      </c>
      <c r="J198" s="38">
        <f t="shared" si="51"/>
        <v>70.710678118654727</v>
      </c>
      <c r="K198" s="38">
        <f t="shared" si="58"/>
        <v>27.114908118654796</v>
      </c>
      <c r="L198" s="22">
        <f t="shared" si="59"/>
        <v>9616.6522241370403</v>
      </c>
      <c r="M198" s="20">
        <f t="shared" si="60"/>
        <v>6641.2007041370507</v>
      </c>
      <c r="O198" s="20">
        <f t="shared" si="48"/>
        <v>6641.2007041370362</v>
      </c>
    </row>
    <row r="199" spans="1:15" ht="12.75" customHeight="1" x14ac:dyDescent="0.2">
      <c r="A199" s="17">
        <f t="shared" si="52"/>
        <v>13.699999999999967</v>
      </c>
      <c r="B199" s="20">
        <f t="shared" si="53"/>
        <v>20.979956074424507</v>
      </c>
      <c r="C199" s="20">
        <f t="shared" si="53"/>
        <v>75.731223694610193</v>
      </c>
      <c r="D199" s="20">
        <f t="shared" si="54"/>
        <v>-0.11519621778826322</v>
      </c>
      <c r="E199" s="20">
        <f t="shared" si="55"/>
        <v>75.616027476821927</v>
      </c>
      <c r="F199" s="20">
        <f t="shared" si="56"/>
        <v>-0.30041048418335714</v>
      </c>
      <c r="G199" s="20">
        <f t="shared" si="57"/>
        <v>-0.2276258471125005</v>
      </c>
      <c r="H199" s="20">
        <f t="shared" si="49"/>
        <v>20.752330227312008</v>
      </c>
      <c r="I199" s="20">
        <f t="shared" si="50"/>
        <v>75.616624216071003</v>
      </c>
      <c r="J199" s="38">
        <f t="shared" si="51"/>
        <v>70.710678118654727</v>
      </c>
      <c r="K199" s="38">
        <f t="shared" si="58"/>
        <v>26.793168118654798</v>
      </c>
      <c r="L199" s="22">
        <f t="shared" si="59"/>
        <v>9687.3629022556943</v>
      </c>
      <c r="M199" s="20">
        <f t="shared" si="60"/>
        <v>6667.9938722557054</v>
      </c>
      <c r="O199" s="20">
        <f t="shared" si="48"/>
        <v>6667.9938722556908</v>
      </c>
    </row>
    <row r="200" spans="1:15" ht="12.75" customHeight="1" x14ac:dyDescent="0.2">
      <c r="A200" s="17">
        <f t="shared" si="52"/>
        <v>13.799999999999967</v>
      </c>
      <c r="B200" s="20">
        <f t="shared" si="53"/>
        <v>20.752330227312008</v>
      </c>
      <c r="C200" s="20">
        <f t="shared" si="53"/>
        <v>75.616624216071003</v>
      </c>
      <c r="D200" s="20">
        <f t="shared" si="54"/>
        <v>-0.11400183491216834</v>
      </c>
      <c r="E200" s="20">
        <f t="shared" si="55"/>
        <v>75.50262238115883</v>
      </c>
      <c r="F200" s="20">
        <f t="shared" si="56"/>
        <v>-0.30086576614274141</v>
      </c>
      <c r="G200" s="20">
        <f t="shared" si="57"/>
        <v>-0.22831322694488329</v>
      </c>
      <c r="H200" s="20">
        <f t="shared" si="49"/>
        <v>20.524017000367124</v>
      </c>
      <c r="I200" s="20">
        <f t="shared" si="50"/>
        <v>75.503221829542497</v>
      </c>
      <c r="J200" s="38">
        <f t="shared" si="51"/>
        <v>70.710678118654712</v>
      </c>
      <c r="K200" s="38">
        <f t="shared" si="58"/>
        <v>26.471428118654789</v>
      </c>
      <c r="L200" s="22">
        <f t="shared" si="59"/>
        <v>9758.0735803743482</v>
      </c>
      <c r="M200" s="20">
        <f t="shared" si="60"/>
        <v>6694.4653003743606</v>
      </c>
      <c r="O200" s="20">
        <f t="shared" si="48"/>
        <v>6694.465300374346</v>
      </c>
    </row>
    <row r="201" spans="1:15" ht="12.75" customHeight="1" x14ac:dyDescent="0.2">
      <c r="A201" s="17">
        <f t="shared" si="52"/>
        <v>13.899999999999967</v>
      </c>
      <c r="B201" s="20">
        <f t="shared" si="53"/>
        <v>20.524017000367124</v>
      </c>
      <c r="C201" s="20">
        <f t="shared" si="53"/>
        <v>75.503221829542497</v>
      </c>
      <c r="D201" s="20">
        <f t="shared" si="54"/>
        <v>-0.11280203780077025</v>
      </c>
      <c r="E201" s="20">
        <f t="shared" si="55"/>
        <v>75.390419791741721</v>
      </c>
      <c r="F201" s="20">
        <f t="shared" si="56"/>
        <v>-0.3013176527653062</v>
      </c>
      <c r="G201" s="20">
        <f t="shared" si="57"/>
        <v>-0.22899644169480257</v>
      </c>
      <c r="H201" s="20">
        <f t="shared" si="49"/>
        <v>20.29502055867232</v>
      </c>
      <c r="I201" s="20">
        <f t="shared" si="50"/>
        <v>75.391021936984714</v>
      </c>
      <c r="J201" s="38">
        <f t="shared" si="51"/>
        <v>70.710678118654712</v>
      </c>
      <c r="K201" s="38">
        <f t="shared" si="58"/>
        <v>26.149688118654787</v>
      </c>
      <c r="L201" s="22">
        <f t="shared" si="59"/>
        <v>9828.7842584930022</v>
      </c>
      <c r="M201" s="20">
        <f t="shared" si="60"/>
        <v>6720.6149884930155</v>
      </c>
      <c r="O201" s="20">
        <f t="shared" si="48"/>
        <v>6720.614988493001</v>
      </c>
    </row>
    <row r="202" spans="1:15" ht="12.75" customHeight="1" x14ac:dyDescent="0.2">
      <c r="A202" s="17">
        <f t="shared" si="52"/>
        <v>13.999999999999966</v>
      </c>
      <c r="B202" s="20">
        <f t="shared" si="53"/>
        <v>20.29502055867232</v>
      </c>
      <c r="C202" s="20">
        <f t="shared" si="53"/>
        <v>75.391021936984714</v>
      </c>
      <c r="D202" s="20">
        <f t="shared" si="54"/>
        <v>-0.11159685117849047</v>
      </c>
      <c r="E202" s="20">
        <f t="shared" si="55"/>
        <v>75.279425085806224</v>
      </c>
      <c r="F202" s="20">
        <f t="shared" si="56"/>
        <v>-0.30176608558127588</v>
      </c>
      <c r="G202" s="20">
        <f t="shared" si="57"/>
        <v>-0.22967537909207092</v>
      </c>
      <c r="H202" s="20">
        <f t="shared" si="49"/>
        <v>20.065345179580248</v>
      </c>
      <c r="I202" s="20">
        <f t="shared" si="50"/>
        <v>75.280029915110418</v>
      </c>
      <c r="J202" s="38">
        <f t="shared" si="51"/>
        <v>70.710678118654727</v>
      </c>
      <c r="K202" s="38">
        <f t="shared" si="58"/>
        <v>25.827948118654788</v>
      </c>
      <c r="L202" s="22">
        <f t="shared" si="59"/>
        <v>9899.4949366116562</v>
      </c>
      <c r="M202" s="20">
        <f t="shared" si="60"/>
        <v>6746.4429366116701</v>
      </c>
      <c r="O202" s="20">
        <f t="shared" si="48"/>
        <v>6746.4429366116547</v>
      </c>
    </row>
    <row r="203" spans="1:15" ht="12.75" customHeight="1" x14ac:dyDescent="0.2">
      <c r="A203" s="17">
        <f t="shared" si="52"/>
        <v>14.099999999999966</v>
      </c>
      <c r="B203" s="20">
        <f t="shared" si="53"/>
        <v>20.065345179580248</v>
      </c>
      <c r="C203" s="20">
        <f t="shared" si="53"/>
        <v>75.280029915110418</v>
      </c>
      <c r="D203" s="20">
        <f t="shared" si="54"/>
        <v>-0.11038630081665271</v>
      </c>
      <c r="E203" s="20">
        <f t="shared" si="55"/>
        <v>75.169643614293761</v>
      </c>
      <c r="F203" s="20">
        <f t="shared" si="56"/>
        <v>-0.30221100607359669</v>
      </c>
      <c r="G203" s="20">
        <f t="shared" si="57"/>
        <v>-0.23034992646187899</v>
      </c>
      <c r="H203" s="20">
        <f t="shared" si="49"/>
        <v>19.834995253118368</v>
      </c>
      <c r="I203" s="20">
        <f t="shared" si="50"/>
        <v>75.170251114334633</v>
      </c>
      <c r="J203" s="38">
        <f t="shared" si="51"/>
        <v>70.710678118654727</v>
      </c>
      <c r="K203" s="38">
        <f t="shared" si="58"/>
        <v>25.50620811865479</v>
      </c>
      <c r="L203" s="22">
        <f t="shared" si="59"/>
        <v>9970.2056147303101</v>
      </c>
      <c r="M203" s="20">
        <f t="shared" si="60"/>
        <v>6771.9491447303253</v>
      </c>
      <c r="O203" s="20">
        <f t="shared" si="48"/>
        <v>6771.9491447303117</v>
      </c>
    </row>
    <row r="204" spans="1:15" ht="12.75" customHeight="1" x14ac:dyDescent="0.2">
      <c r="A204" s="17">
        <f t="shared" si="52"/>
        <v>14.199999999999966</v>
      </c>
      <c r="B204" s="20">
        <f t="shared" si="53"/>
        <v>19.834995253118368</v>
      </c>
      <c r="C204" s="20">
        <f t="shared" si="53"/>
        <v>75.170251114334633</v>
      </c>
      <c r="D204" s="20">
        <f t="shared" si="54"/>
        <v>-0.10917041354051132</v>
      </c>
      <c r="E204" s="20">
        <f t="shared" si="55"/>
        <v>75.061080700794122</v>
      </c>
      <c r="F204" s="20">
        <f t="shared" si="56"/>
        <v>-0.30265235569443993</v>
      </c>
      <c r="G204" s="20">
        <f t="shared" si="57"/>
        <v>-0.23101997076010503</v>
      </c>
      <c r="H204" s="20">
        <f t="shared" si="49"/>
        <v>19.603975282358263</v>
      </c>
      <c r="I204" s="20">
        <f t="shared" si="50"/>
        <v>75.061690857717394</v>
      </c>
      <c r="J204" s="38">
        <f t="shared" si="51"/>
        <v>70.710678118654727</v>
      </c>
      <c r="K204" s="38">
        <f t="shared" si="58"/>
        <v>25.184468118654785</v>
      </c>
      <c r="L204" s="22">
        <f t="shared" si="59"/>
        <v>10040.916292848964</v>
      </c>
      <c r="M204" s="20">
        <f t="shared" si="60"/>
        <v>6797.1336128489802</v>
      </c>
      <c r="O204" s="20">
        <f t="shared" si="48"/>
        <v>6797.1336128489656</v>
      </c>
    </row>
    <row r="205" spans="1:15" ht="12.75" customHeight="1" x14ac:dyDescent="0.2">
      <c r="A205" s="17">
        <f t="shared" si="52"/>
        <v>14.299999999999965</v>
      </c>
      <c r="B205" s="20">
        <f t="shared" si="53"/>
        <v>19.603975282358263</v>
      </c>
      <c r="C205" s="20">
        <f t="shared" si="53"/>
        <v>75.061690857717394</v>
      </c>
      <c r="D205" s="20">
        <f t="shared" si="54"/>
        <v>-0.1079492172359305</v>
      </c>
      <c r="E205" s="20">
        <f t="shared" si="55"/>
        <v>74.953741640481468</v>
      </c>
      <c r="F205" s="20">
        <f t="shared" si="56"/>
        <v>-0.30309007588198916</v>
      </c>
      <c r="G205" s="20">
        <f t="shared" si="57"/>
        <v>-0.23168539860945805</v>
      </c>
      <c r="H205" s="20">
        <f t="shared" si="49"/>
        <v>19.372289883748806</v>
      </c>
      <c r="I205" s="20">
        <f t="shared" si="50"/>
        <v>74.954354439899916</v>
      </c>
      <c r="J205" s="38">
        <f t="shared" si="51"/>
        <v>70.710678118654727</v>
      </c>
      <c r="K205" s="38">
        <f t="shared" si="58"/>
        <v>24.86272811865479</v>
      </c>
      <c r="L205" s="22">
        <f t="shared" si="59"/>
        <v>10111.626970967618</v>
      </c>
      <c r="M205" s="20">
        <f t="shared" si="60"/>
        <v>6821.9963409676348</v>
      </c>
      <c r="O205" s="20">
        <f t="shared" si="48"/>
        <v>6821.9963409676193</v>
      </c>
    </row>
    <row r="206" spans="1:15" ht="12.75" customHeight="1" x14ac:dyDescent="0.2">
      <c r="A206" s="17">
        <f t="shared" si="52"/>
        <v>14.399999999999965</v>
      </c>
      <c r="B206" s="20">
        <f t="shared" si="53"/>
        <v>19.372289883748806</v>
      </c>
      <c r="C206" s="20">
        <f t="shared" si="53"/>
        <v>74.954354439899916</v>
      </c>
      <c r="D206" s="20">
        <f t="shared" si="54"/>
        <v>-0.10672274085570357</v>
      </c>
      <c r="E206" s="20">
        <f t="shared" si="55"/>
        <v>74.847631699044214</v>
      </c>
      <c r="F206" s="20">
        <f t="shared" si="56"/>
        <v>-0.3035241080775074</v>
      </c>
      <c r="G206" s="20">
        <f t="shared" si="57"/>
        <v>-0.23234609633644329</v>
      </c>
      <c r="H206" s="20">
        <f t="shared" si="49"/>
        <v>19.139943787412363</v>
      </c>
      <c r="I206" s="20">
        <f t="shared" si="50"/>
        <v>74.848247126034636</v>
      </c>
      <c r="J206" s="38">
        <f t="shared" si="51"/>
        <v>70.710678118654727</v>
      </c>
      <c r="K206" s="38">
        <f t="shared" si="58"/>
        <v>24.540988118654795</v>
      </c>
      <c r="L206" s="22">
        <f t="shared" si="59"/>
        <v>10182.337649086272</v>
      </c>
      <c r="M206" s="20">
        <f t="shared" si="60"/>
        <v>6846.5373290862899</v>
      </c>
      <c r="O206" s="20">
        <f t="shared" si="48"/>
        <v>6846.5373290862735</v>
      </c>
    </row>
    <row r="207" spans="1:15" ht="12.75" customHeight="1" x14ac:dyDescent="0.2">
      <c r="A207" s="17">
        <f t="shared" si="52"/>
        <v>14.499999999999964</v>
      </c>
      <c r="B207" s="20">
        <f t="shared" si="53"/>
        <v>19.139943787412363</v>
      </c>
      <c r="C207" s="20">
        <f t="shared" si="53"/>
        <v>74.848247126034636</v>
      </c>
      <c r="D207" s="20">
        <f t="shared" si="54"/>
        <v>-0.10549101442550116</v>
      </c>
      <c r="E207" s="20">
        <f t="shared" si="55"/>
        <v>74.74275611160914</v>
      </c>
      <c r="F207" s="20">
        <f t="shared" si="56"/>
        <v>-0.30395439374267769</v>
      </c>
      <c r="G207" s="20">
        <f t="shared" si="57"/>
        <v>-0.23300195000913976</v>
      </c>
      <c r="H207" s="20">
        <f t="shared" si="49"/>
        <v>18.906941837403224</v>
      </c>
      <c r="I207" s="20">
        <f t="shared" si="50"/>
        <v>74.743374150709585</v>
      </c>
      <c r="J207" s="38">
        <f t="shared" si="51"/>
        <v>70.710678118654741</v>
      </c>
      <c r="K207" s="38">
        <f t="shared" si="58"/>
        <v>24.219248118654797</v>
      </c>
      <c r="L207" s="22">
        <f t="shared" si="59"/>
        <v>10253.048327204926</v>
      </c>
      <c r="M207" s="20">
        <f t="shared" si="60"/>
        <v>6870.7565772049447</v>
      </c>
      <c r="O207" s="20">
        <f t="shared" si="48"/>
        <v>6870.7565772049293</v>
      </c>
    </row>
    <row r="208" spans="1:15" ht="12.75" customHeight="1" x14ac:dyDescent="0.2">
      <c r="A208" s="17">
        <f t="shared" si="52"/>
        <v>14.599999999999964</v>
      </c>
      <c r="B208" s="20">
        <f t="shared" si="53"/>
        <v>18.906941837403224</v>
      </c>
      <c r="C208" s="20">
        <f t="shared" si="53"/>
        <v>74.743374150709585</v>
      </c>
      <c r="D208" s="20">
        <f t="shared" si="54"/>
        <v>-0.1042540690494372</v>
      </c>
      <c r="E208" s="20">
        <f t="shared" si="55"/>
        <v>74.639120081660153</v>
      </c>
      <c r="F208" s="20">
        <f t="shared" si="56"/>
        <v>-0.30438087437721056</v>
      </c>
      <c r="G208" s="20">
        <f t="shared" si="57"/>
        <v>-0.23365284547577431</v>
      </c>
      <c r="H208" s="20">
        <f t="shared" si="49"/>
        <v>18.67328899192745</v>
      </c>
      <c r="I208" s="20">
        <f t="shared" si="50"/>
        <v>74.639740716867252</v>
      </c>
      <c r="J208" s="38">
        <f t="shared" si="51"/>
        <v>70.710678118654741</v>
      </c>
      <c r="K208" s="38">
        <f t="shared" si="58"/>
        <v>23.897508118654798</v>
      </c>
      <c r="L208" s="22">
        <f t="shared" si="59"/>
        <v>10323.75900532358</v>
      </c>
      <c r="M208" s="20">
        <f t="shared" si="60"/>
        <v>6894.6540853235992</v>
      </c>
      <c r="O208" s="20">
        <f t="shared" si="48"/>
        <v>6894.6540853235838</v>
      </c>
    </row>
    <row r="209" spans="1:15" ht="12.75" customHeight="1" x14ac:dyDescent="0.2">
      <c r="A209" s="17">
        <f t="shared" si="52"/>
        <v>14.699999999999964</v>
      </c>
      <c r="B209" s="20">
        <f t="shared" si="53"/>
        <v>18.67328899192745</v>
      </c>
      <c r="C209" s="20">
        <f t="shared" si="53"/>
        <v>74.639740716867252</v>
      </c>
      <c r="D209" s="20">
        <f t="shared" si="54"/>
        <v>-0.10301193691524264</v>
      </c>
      <c r="E209" s="20">
        <f t="shared" si="55"/>
        <v>74.536728779952014</v>
      </c>
      <c r="F209" s="20">
        <f t="shared" si="56"/>
        <v>-0.30480349153671144</v>
      </c>
      <c r="G209" s="20">
        <f t="shared" si="57"/>
        <v>-0.23429866840408117</v>
      </c>
      <c r="H209" s="20">
        <f t="shared" si="49"/>
        <v>18.43899032352337</v>
      </c>
      <c r="I209" s="20">
        <f t="shared" si="50"/>
        <v>74.537351994718591</v>
      </c>
      <c r="J209" s="38">
        <f t="shared" si="51"/>
        <v>70.710678118654741</v>
      </c>
      <c r="K209" s="38">
        <f t="shared" si="58"/>
        <v>23.5757681186548</v>
      </c>
      <c r="L209" s="22">
        <f t="shared" si="59"/>
        <v>10394.469683442234</v>
      </c>
      <c r="M209" s="20">
        <f t="shared" si="60"/>
        <v>6918.2298534422544</v>
      </c>
      <c r="O209" s="20">
        <f t="shared" si="48"/>
        <v>6918.2298534422389</v>
      </c>
    </row>
    <row r="210" spans="1:15" ht="12.75" customHeight="1" x14ac:dyDescent="0.2">
      <c r="A210" s="17">
        <f t="shared" si="52"/>
        <v>14.799999999999963</v>
      </c>
      <c r="B210" s="20">
        <f t="shared" si="53"/>
        <v>18.43899032352337</v>
      </c>
      <c r="C210" s="20">
        <f t="shared" si="53"/>
        <v>74.537351994718591</v>
      </c>
      <c r="D210" s="20">
        <f t="shared" si="54"/>
        <v>-0.10176465129903539</v>
      </c>
      <c r="E210" s="20">
        <f t="shared" si="55"/>
        <v>74.435587343419556</v>
      </c>
      <c r="F210" s="20">
        <f t="shared" si="56"/>
        <v>-0.30522218685080182</v>
      </c>
      <c r="G210" s="20">
        <f t="shared" si="57"/>
        <v>-0.23493930432142943</v>
      </c>
      <c r="H210" s="20">
        <f t="shared" si="49"/>
        <v>18.204051019201941</v>
      </c>
      <c r="I210" s="20">
        <f t="shared" si="50"/>
        <v>74.436213120652425</v>
      </c>
      <c r="J210" s="38">
        <f t="shared" si="51"/>
        <v>70.710678118654755</v>
      </c>
      <c r="K210" s="38">
        <f t="shared" si="58"/>
        <v>23.254028118654801</v>
      </c>
      <c r="L210" s="22">
        <f t="shared" si="59"/>
        <v>10465.180361560888</v>
      </c>
      <c r="M210" s="20">
        <f t="shared" si="60"/>
        <v>6941.4838815609091</v>
      </c>
      <c r="O210" s="20">
        <f t="shared" si="48"/>
        <v>6941.4838815608946</v>
      </c>
    </row>
    <row r="211" spans="1:15" ht="12.75" customHeight="1" x14ac:dyDescent="0.2">
      <c r="A211" s="17">
        <f t="shared" si="52"/>
        <v>14.899999999999963</v>
      </c>
      <c r="B211" s="20">
        <f t="shared" si="53"/>
        <v>18.204051019201941</v>
      </c>
      <c r="C211" s="20">
        <f t="shared" si="53"/>
        <v>74.436213120652425</v>
      </c>
      <c r="D211" s="20">
        <f t="shared" si="54"/>
        <v>-0.1005122465696764</v>
      </c>
      <c r="E211" s="20">
        <f t="shared" si="55"/>
        <v>74.335700874082747</v>
      </c>
      <c r="F211" s="20">
        <f t="shared" si="56"/>
        <v>-0.30563690204148553</v>
      </c>
      <c r="G211" s="20">
        <f t="shared" si="57"/>
        <v>-0.23557463865570294</v>
      </c>
      <c r="H211" s="20">
        <f t="shared" si="49"/>
        <v>17.968476380546239</v>
      </c>
      <c r="I211" s="20">
        <f t="shared" si="50"/>
        <v>74.336329196140682</v>
      </c>
      <c r="J211" s="38">
        <f t="shared" si="51"/>
        <v>70.710678118654769</v>
      </c>
      <c r="K211" s="38">
        <f t="shared" si="58"/>
        <v>22.932288118654807</v>
      </c>
      <c r="L211" s="22">
        <f t="shared" si="59"/>
        <v>10535.891039679542</v>
      </c>
      <c r="M211" s="20">
        <f t="shared" si="60"/>
        <v>6964.4161696795636</v>
      </c>
      <c r="O211" s="20">
        <f t="shared" si="48"/>
        <v>6964.4161696795491</v>
      </c>
    </row>
    <row r="212" spans="1:15" ht="12.75" customHeight="1" x14ac:dyDescent="0.2">
      <c r="A212" s="17">
        <f t="shared" si="52"/>
        <v>14.999999999999963</v>
      </c>
      <c r="B212" s="20">
        <f t="shared" si="53"/>
        <v>17.968476380546239</v>
      </c>
      <c r="C212" s="20">
        <f t="shared" si="53"/>
        <v>74.336329196140682</v>
      </c>
      <c r="D212" s="20">
        <f t="shared" si="54"/>
        <v>-9.9254758192701492E-2</v>
      </c>
      <c r="E212" s="20">
        <f t="shared" si="55"/>
        <v>74.237074437947982</v>
      </c>
      <c r="F212" s="20">
        <f t="shared" si="56"/>
        <v>-0.30604757894175283</v>
      </c>
      <c r="G212" s="20">
        <f t="shared" si="57"/>
        <v>-0.23620455677691499</v>
      </c>
      <c r="H212" s="20">
        <f t="shared" si="49"/>
        <v>17.732271823769324</v>
      </c>
      <c r="I212" s="20">
        <f t="shared" si="50"/>
        <v>74.237705286639923</v>
      </c>
      <c r="J212" s="38">
        <f t="shared" si="51"/>
        <v>70.710678118654755</v>
      </c>
      <c r="K212" s="38">
        <f t="shared" si="58"/>
        <v>22.610548118654808</v>
      </c>
      <c r="L212" s="22">
        <f t="shared" si="59"/>
        <v>10606.601717798196</v>
      </c>
      <c r="M212" s="20">
        <f t="shared" si="60"/>
        <v>6987.0267177982187</v>
      </c>
      <c r="O212" s="20">
        <f t="shared" si="48"/>
        <v>6987.0267177982023</v>
      </c>
    </row>
    <row r="213" spans="1:15" ht="12.75" customHeight="1" x14ac:dyDescent="0.2">
      <c r="A213" s="17">
        <f t="shared" si="52"/>
        <v>15.099999999999962</v>
      </c>
      <c r="B213" s="20">
        <f t="shared" si="53"/>
        <v>17.732271823769324</v>
      </c>
      <c r="C213" s="20">
        <f t="shared" si="53"/>
        <v>74.237705286639923</v>
      </c>
      <c r="D213" s="20">
        <f t="shared" si="54"/>
        <v>-9.7992222733818565E-2</v>
      </c>
      <c r="E213" s="20">
        <f t="shared" si="55"/>
        <v>74.1397130639061</v>
      </c>
      <c r="F213" s="20">
        <f t="shared" si="56"/>
        <v>-0.30645415951441374</v>
      </c>
      <c r="G213" s="20">
        <f t="shared" si="57"/>
        <v>-0.23682894403953986</v>
      </c>
      <c r="H213" s="20">
        <f t="shared" si="49"/>
        <v>17.495442879729783</v>
      </c>
      <c r="I213" s="20">
        <f t="shared" si="50"/>
        <v>74.140346420489649</v>
      </c>
      <c r="J213" s="38">
        <f t="shared" si="51"/>
        <v>70.710678118654755</v>
      </c>
      <c r="K213" s="38">
        <f t="shared" si="58"/>
        <v>22.288808118654799</v>
      </c>
      <c r="L213" s="22">
        <f t="shared" si="59"/>
        <v>10677.31239591685</v>
      </c>
      <c r="M213" s="20">
        <f t="shared" si="60"/>
        <v>7009.3155259168734</v>
      </c>
      <c r="O213" s="20">
        <f t="shared" si="48"/>
        <v>7009.315525916858</v>
      </c>
    </row>
    <row r="214" spans="1:15" ht="12.75" customHeight="1" x14ac:dyDescent="0.2">
      <c r="A214" s="17">
        <f t="shared" si="52"/>
        <v>15.199999999999962</v>
      </c>
      <c r="B214" s="20">
        <f t="shared" si="53"/>
        <v>17.495442879729783</v>
      </c>
      <c r="C214" s="20">
        <f t="shared" si="53"/>
        <v>74.140346420489649</v>
      </c>
      <c r="D214" s="20">
        <f t="shared" si="54"/>
        <v>-9.672467786196022E-2</v>
      </c>
      <c r="E214" s="20">
        <f t="shared" si="55"/>
        <v>74.043621742627693</v>
      </c>
      <c r="F214" s="20">
        <f t="shared" si="56"/>
        <v>-0.30685658587115261</v>
      </c>
      <c r="G214" s="20">
        <f t="shared" si="57"/>
        <v>-0.23744768582553963</v>
      </c>
      <c r="H214" s="20">
        <f t="shared" si="49"/>
        <v>17.257995193904243</v>
      </c>
      <c r="I214" s="20">
        <f t="shared" si="50"/>
        <v>74.044257587807721</v>
      </c>
      <c r="J214" s="38">
        <f t="shared" si="51"/>
        <v>70.710678118654755</v>
      </c>
      <c r="K214" s="38">
        <f t="shared" si="58"/>
        <v>21.967068118654801</v>
      </c>
      <c r="L214" s="22">
        <f t="shared" si="59"/>
        <v>10748.023074035504</v>
      </c>
      <c r="M214" s="20">
        <f t="shared" si="60"/>
        <v>7031.2825940355278</v>
      </c>
      <c r="O214" s="20">
        <f t="shared" si="48"/>
        <v>7031.2825940355124</v>
      </c>
    </row>
    <row r="215" spans="1:15" ht="12.75" customHeight="1" x14ac:dyDescent="0.2">
      <c r="A215" s="17">
        <f t="shared" si="52"/>
        <v>15.299999999999962</v>
      </c>
      <c r="B215" s="20">
        <f t="shared" si="53"/>
        <v>17.257995193904243</v>
      </c>
      <c r="C215" s="20">
        <f t="shared" si="53"/>
        <v>74.044257587807721</v>
      </c>
      <c r="D215" s="20">
        <f t="shared" si="54"/>
        <v>-9.5452162351882058E-2</v>
      </c>
      <c r="E215" s="20">
        <f t="shared" si="55"/>
        <v>73.948805425455845</v>
      </c>
      <c r="F215" s="20">
        <f t="shared" si="56"/>
        <v>-0.30725480029179364</v>
      </c>
      <c r="G215" s="20">
        <f t="shared" si="57"/>
        <v>-0.2380606675880669</v>
      </c>
      <c r="H215" s="20">
        <f t="shared" si="49"/>
        <v>17.019934526316177</v>
      </c>
      <c r="I215" s="20">
        <f t="shared" si="50"/>
        <v>73.949443739383398</v>
      </c>
      <c r="J215" s="38">
        <f t="shared" si="51"/>
        <v>70.710678118654769</v>
      </c>
      <c r="K215" s="38">
        <f t="shared" si="58"/>
        <v>21.64532811865481</v>
      </c>
      <c r="L215" s="22">
        <f t="shared" si="59"/>
        <v>10818.733752154158</v>
      </c>
      <c r="M215" s="20">
        <f t="shared" si="60"/>
        <v>7052.9279221541829</v>
      </c>
      <c r="O215" s="20">
        <f t="shared" si="48"/>
        <v>7052.9279221541674</v>
      </c>
    </row>
    <row r="216" spans="1:15" ht="12.75" customHeight="1" x14ac:dyDescent="0.2">
      <c r="A216" s="17">
        <f t="shared" si="52"/>
        <v>15.399999999999961</v>
      </c>
      <c r="B216" s="20">
        <f t="shared" si="53"/>
        <v>17.019934526316177</v>
      </c>
      <c r="C216" s="20">
        <f t="shared" si="53"/>
        <v>73.949443739383398</v>
      </c>
      <c r="D216" s="20">
        <f t="shared" si="54"/>
        <v>-9.4174716086296656E-2</v>
      </c>
      <c r="E216" s="20">
        <f t="shared" si="55"/>
        <v>73.855269023297097</v>
      </c>
      <c r="F216" s="20">
        <f t="shared" si="56"/>
        <v>-0.30764874524376901</v>
      </c>
      <c r="G216" s="20">
        <f t="shared" si="57"/>
        <v>-0.23866777489582044</v>
      </c>
      <c r="H216" s="20">
        <f t="shared" si="49"/>
        <v>16.781266751420358</v>
      </c>
      <c r="I216" s="20">
        <f t="shared" si="50"/>
        <v>73.855909785568542</v>
      </c>
      <c r="J216" s="38">
        <f t="shared" si="51"/>
        <v>70.710678118654769</v>
      </c>
      <c r="K216" s="38">
        <f t="shared" si="58"/>
        <v>21.323588118654808</v>
      </c>
      <c r="L216" s="22">
        <f t="shared" si="59"/>
        <v>10889.444430272812</v>
      </c>
      <c r="M216" s="20">
        <f t="shared" si="60"/>
        <v>7074.2515102728375</v>
      </c>
      <c r="O216" s="20">
        <f t="shared" si="48"/>
        <v>7074.2515102728212</v>
      </c>
    </row>
    <row r="217" spans="1:15" ht="12.75" customHeight="1" x14ac:dyDescent="0.2">
      <c r="A217" s="17">
        <f t="shared" si="52"/>
        <v>15.499999999999961</v>
      </c>
      <c r="B217" s="20">
        <f t="shared" si="53"/>
        <v>16.781266751420358</v>
      </c>
      <c r="C217" s="20">
        <f t="shared" si="53"/>
        <v>73.855909785568542</v>
      </c>
      <c r="D217" s="20">
        <f t="shared" si="54"/>
        <v>-9.2892380057534307E-2</v>
      </c>
      <c r="E217" s="20">
        <f t="shared" si="55"/>
        <v>73.763017405511007</v>
      </c>
      <c r="F217" s="20">
        <f t="shared" si="56"/>
        <v>-0.30803836340177931</v>
      </c>
      <c r="G217" s="20">
        <f t="shared" si="57"/>
        <v>-0.23926889347803035</v>
      </c>
      <c r="H217" s="20">
        <f t="shared" si="49"/>
        <v>16.541997857942327</v>
      </c>
      <c r="I217" s="20">
        <f t="shared" si="50"/>
        <v>73.763660595167366</v>
      </c>
      <c r="J217" s="38">
        <f t="shared" si="51"/>
        <v>70.710678118654769</v>
      </c>
      <c r="K217" s="38">
        <f t="shared" si="58"/>
        <v>21.001848118654806</v>
      </c>
      <c r="L217" s="22">
        <f t="shared" si="59"/>
        <v>10960.155108391466</v>
      </c>
      <c r="M217" s="20">
        <f t="shared" si="60"/>
        <v>7095.2533583914919</v>
      </c>
      <c r="O217" s="20">
        <f t="shared" si="48"/>
        <v>7095.2533583914774</v>
      </c>
    </row>
    <row r="218" spans="1:15" ht="12.75" customHeight="1" x14ac:dyDescent="0.2">
      <c r="A218" s="17">
        <f t="shared" si="52"/>
        <v>15.599999999999961</v>
      </c>
      <c r="B218" s="20">
        <f t="shared" si="53"/>
        <v>16.541997857942327</v>
      </c>
      <c r="C218" s="20">
        <f t="shared" si="53"/>
        <v>73.763660595167366</v>
      </c>
      <c r="D218" s="20">
        <f t="shared" si="54"/>
        <v>-9.1605196368721081E-2</v>
      </c>
      <c r="E218" s="20">
        <f t="shared" si="55"/>
        <v>73.672055398798648</v>
      </c>
      <c r="F218" s="20">
        <f t="shared" si="56"/>
        <v>-0.3084235976676365</v>
      </c>
      <c r="G218" s="20">
        <f t="shared" si="57"/>
        <v>-0.23986390927004886</v>
      </c>
      <c r="H218" s="20">
        <f t="shared" si="49"/>
        <v>16.302133948672278</v>
      </c>
      <c r="I218" s="20">
        <f t="shared" si="50"/>
        <v>73.672700994325268</v>
      </c>
      <c r="J218" s="38">
        <f t="shared" si="51"/>
        <v>70.710678118654769</v>
      </c>
      <c r="K218" s="38">
        <f t="shared" si="58"/>
        <v>20.680108118654811</v>
      </c>
      <c r="L218" s="22">
        <f t="shared" si="59"/>
        <v>11030.86578651012</v>
      </c>
      <c r="M218" s="20">
        <f t="shared" si="60"/>
        <v>7115.9334665101469</v>
      </c>
      <c r="O218" s="20">
        <f t="shared" si="48"/>
        <v>7115.9334665101323</v>
      </c>
    </row>
    <row r="219" spans="1:15" ht="12.75" customHeight="1" x14ac:dyDescent="0.2">
      <c r="A219" s="17">
        <f t="shared" si="52"/>
        <v>15.69999999999996</v>
      </c>
      <c r="B219" s="20">
        <f t="shared" si="53"/>
        <v>16.302133948672278</v>
      </c>
      <c r="C219" s="20">
        <f t="shared" si="53"/>
        <v>73.672700994325268</v>
      </c>
      <c r="D219" s="20">
        <f t="shared" si="54"/>
        <v>-9.0313208234465356E-2</v>
      </c>
      <c r="E219" s="20">
        <f t="shared" si="55"/>
        <v>73.582387786090806</v>
      </c>
      <c r="F219" s="20">
        <f t="shared" si="56"/>
        <v>-0.30880439119027786</v>
      </c>
      <c r="G219" s="20">
        <f t="shared" si="57"/>
        <v>-0.24045270845951999</v>
      </c>
      <c r="H219" s="20">
        <f t="shared" si="49"/>
        <v>16.061681240212756</v>
      </c>
      <c r="I219" s="20">
        <f t="shared" si="50"/>
        <v>73.583035765417179</v>
      </c>
      <c r="J219" s="38">
        <f t="shared" si="51"/>
        <v>70.710678118654769</v>
      </c>
      <c r="K219" s="38">
        <f t="shared" si="58"/>
        <v>20.358368118654806</v>
      </c>
      <c r="L219" s="22">
        <f t="shared" si="59"/>
        <v>11101.576464628773</v>
      </c>
      <c r="M219" s="20">
        <f t="shared" si="60"/>
        <v>7136.2918346288016</v>
      </c>
      <c r="O219" s="20">
        <f t="shared" si="48"/>
        <v>7136.2918346287861</v>
      </c>
    </row>
    <row r="220" spans="1:15" ht="12.75" customHeight="1" x14ac:dyDescent="0.2">
      <c r="A220" s="17">
        <f t="shared" si="52"/>
        <v>15.79999999999996</v>
      </c>
      <c r="B220" s="20">
        <f t="shared" si="53"/>
        <v>16.061681240212756</v>
      </c>
      <c r="C220" s="20">
        <f t="shared" si="53"/>
        <v>73.583035765417179</v>
      </c>
      <c r="D220" s="20">
        <f t="shared" si="54"/>
        <v>-8.9016459981044155E-2</v>
      </c>
      <c r="E220" s="20">
        <f t="shared" si="55"/>
        <v>73.49401930543614</v>
      </c>
      <c r="F220" s="20">
        <f t="shared" si="56"/>
        <v>-0.3091806873859414</v>
      </c>
      <c r="G220" s="20">
        <f t="shared" si="57"/>
        <v>-0.24103517753310238</v>
      </c>
      <c r="H220" s="20">
        <f t="shared" si="49"/>
        <v>15.820646062679653</v>
      </c>
      <c r="I220" s="20">
        <f t="shared" si="50"/>
        <v>73.494669645936042</v>
      </c>
      <c r="J220" s="38">
        <f t="shared" si="51"/>
        <v>70.710678118654783</v>
      </c>
      <c r="K220" s="38">
        <f t="shared" si="58"/>
        <v>20.036628118654811</v>
      </c>
      <c r="L220" s="22">
        <f t="shared" si="59"/>
        <v>11172.287142747427</v>
      </c>
      <c r="M220" s="20">
        <f t="shared" si="60"/>
        <v>7156.3284627474568</v>
      </c>
      <c r="O220" s="20">
        <f t="shared" si="48"/>
        <v>7156.3284627474422</v>
      </c>
    </row>
    <row r="221" spans="1:15" ht="12.75" customHeight="1" x14ac:dyDescent="0.2">
      <c r="A221" s="17">
        <f t="shared" si="52"/>
        <v>15.899999999999959</v>
      </c>
      <c r="B221" s="20">
        <f t="shared" si="53"/>
        <v>15.820646062679653</v>
      </c>
      <c r="C221" s="20">
        <f t="shared" si="53"/>
        <v>73.494669645936042</v>
      </c>
      <c r="D221" s="20">
        <f t="shared" si="54"/>
        <v>-8.7714997046081294E-2</v>
      </c>
      <c r="E221" s="20">
        <f t="shared" si="55"/>
        <v>73.406954648889965</v>
      </c>
      <c r="F221" s="20">
        <f t="shared" si="56"/>
        <v>-0.30955242995849025</v>
      </c>
      <c r="G221" s="20">
        <f t="shared" si="57"/>
        <v>-0.24161120332371677</v>
      </c>
      <c r="H221" s="20">
        <f t="shared" si="49"/>
        <v>15.579034859355936</v>
      </c>
      <c r="I221" s="20">
        <f t="shared" si="50"/>
        <v>73.407607327381825</v>
      </c>
      <c r="J221" s="38">
        <f t="shared" si="51"/>
        <v>70.710678118654798</v>
      </c>
      <c r="K221" s="38">
        <f t="shared" si="58"/>
        <v>19.714888118654812</v>
      </c>
      <c r="L221" s="22">
        <f t="shared" si="59"/>
        <v>11242.997820866081</v>
      </c>
      <c r="M221" s="20">
        <f t="shared" si="60"/>
        <v>7176.0433508661117</v>
      </c>
      <c r="O221" s="20">
        <f t="shared" si="48"/>
        <v>7176.0433508660972</v>
      </c>
    </row>
    <row r="222" spans="1:15" ht="12.75" customHeight="1" x14ac:dyDescent="0.2">
      <c r="A222" s="17">
        <f t="shared" si="52"/>
        <v>15.999999999999959</v>
      </c>
      <c r="B222" s="20">
        <f t="shared" si="53"/>
        <v>15.579034859355936</v>
      </c>
      <c r="C222" s="20">
        <f t="shared" si="53"/>
        <v>73.407607327381825</v>
      </c>
      <c r="D222" s="20">
        <f t="shared" si="54"/>
        <v>-8.6408865977708665E-2</v>
      </c>
      <c r="E222" s="20">
        <f t="shared" si="55"/>
        <v>73.321198461404123</v>
      </c>
      <c r="F222" s="20">
        <f t="shared" si="56"/>
        <v>-0.3099195629198751</v>
      </c>
      <c r="G222" s="20">
        <f t="shared" si="57"/>
        <v>-0.24218067305828858</v>
      </c>
      <c r="H222" s="20">
        <f t="shared" si="49"/>
        <v>15.336854186297646</v>
      </c>
      <c r="I222" s="20">
        <f t="shared" si="50"/>
        <v>73.32185345415165</v>
      </c>
      <c r="J222" s="38">
        <f t="shared" si="51"/>
        <v>70.710678118654783</v>
      </c>
      <c r="K222" s="38">
        <f t="shared" si="58"/>
        <v>19.39314811865481</v>
      </c>
      <c r="L222" s="22">
        <f t="shared" si="59"/>
        <v>11313.708498984735</v>
      </c>
      <c r="M222" s="20">
        <f t="shared" si="60"/>
        <v>7195.4364989847663</v>
      </c>
      <c r="O222" s="20">
        <f t="shared" si="48"/>
        <v>7195.4364989847509</v>
      </c>
    </row>
    <row r="223" spans="1:15" ht="12.75" customHeight="1" x14ac:dyDescent="0.2">
      <c r="A223" s="17">
        <f t="shared" si="52"/>
        <v>16.099999999999959</v>
      </c>
      <c r="B223" s="20">
        <f t="shared" si="53"/>
        <v>15.336854186297646</v>
      </c>
      <c r="C223" s="20">
        <f t="shared" si="53"/>
        <v>73.32185345415165</v>
      </c>
      <c r="D223" s="20">
        <f t="shared" si="54"/>
        <v>-8.509811443320385E-2</v>
      </c>
      <c r="E223" s="20">
        <f t="shared" si="55"/>
        <v>73.236755339718442</v>
      </c>
      <c r="F223" s="20">
        <f t="shared" si="56"/>
        <v>-0.31028203061072257</v>
      </c>
      <c r="G223" s="20">
        <f t="shared" si="57"/>
        <v>-0.24274347440595698</v>
      </c>
      <c r="H223" s="20">
        <f t="shared" si="49"/>
        <v>15.094110711891689</v>
      </c>
      <c r="I223" s="20">
        <f t="shared" si="50"/>
        <v>73.237412622431563</v>
      </c>
      <c r="J223" s="38">
        <f t="shared" si="51"/>
        <v>70.710678118654783</v>
      </c>
      <c r="K223" s="38">
        <f t="shared" si="58"/>
        <v>19.071408118654809</v>
      </c>
      <c r="L223" s="22">
        <f t="shared" si="59"/>
        <v>11384.419177103389</v>
      </c>
      <c r="M223" s="20">
        <f t="shared" si="60"/>
        <v>7214.5079071034215</v>
      </c>
      <c r="O223" s="20">
        <f t="shared" si="48"/>
        <v>7214.5079071034052</v>
      </c>
    </row>
    <row r="224" spans="1:15" ht="12.75" customHeight="1" x14ac:dyDescent="0.2">
      <c r="A224" s="17">
        <f t="shared" si="52"/>
        <v>16.19999999999996</v>
      </c>
      <c r="B224" s="20">
        <f t="shared" si="53"/>
        <v>15.094110711891689</v>
      </c>
      <c r="C224" s="20">
        <f t="shared" si="53"/>
        <v>73.237412622431563</v>
      </c>
      <c r="D224" s="20">
        <f t="shared" si="54"/>
        <v>-8.3782791177096028E-2</v>
      </c>
      <c r="E224" s="20">
        <f t="shared" si="55"/>
        <v>73.153629831254463</v>
      </c>
      <c r="F224" s="20">
        <f t="shared" si="56"/>
        <v>-0.31063977772103685</v>
      </c>
      <c r="G224" s="20">
        <f t="shared" si="57"/>
        <v>-0.2432994955267169</v>
      </c>
      <c r="H224" s="20">
        <f t="shared" si="49"/>
        <v>14.850811216364972</v>
      </c>
      <c r="I224" s="20">
        <f t="shared" si="50"/>
        <v>73.154289379090443</v>
      </c>
      <c r="J224" s="38">
        <f t="shared" si="51"/>
        <v>70.710678118654783</v>
      </c>
      <c r="K224" s="38">
        <f t="shared" si="58"/>
        <v>18.749668118654807</v>
      </c>
      <c r="L224" s="22">
        <f t="shared" si="59"/>
        <v>11455.129855222043</v>
      </c>
      <c r="M224" s="20">
        <f t="shared" si="60"/>
        <v>7233.2575752220764</v>
      </c>
      <c r="O224" s="20">
        <f t="shared" si="48"/>
        <v>7233.257575222061</v>
      </c>
    </row>
    <row r="225" spans="1:15" ht="12.75" customHeight="1" x14ac:dyDescent="0.2">
      <c r="A225" s="17">
        <f t="shared" si="52"/>
        <v>16.299999999999962</v>
      </c>
      <c r="B225" s="20">
        <f t="shared" si="53"/>
        <v>14.850811216364972</v>
      </c>
      <c r="C225" s="20">
        <f t="shared" si="53"/>
        <v>73.154289379090443</v>
      </c>
      <c r="D225" s="20">
        <f t="shared" si="54"/>
        <v>-8.2462946078733459E-2</v>
      </c>
      <c r="E225" s="20">
        <f t="shared" si="55"/>
        <v>73.071826433011708</v>
      </c>
      <c r="F225" s="20">
        <f t="shared" si="56"/>
        <v>-0.31099274931100235</v>
      </c>
      <c r="G225" s="20">
        <f t="shared" si="57"/>
        <v>-0.24384862512046376</v>
      </c>
      <c r="H225" s="20">
        <f t="shared" si="49"/>
        <v>14.606962591244509</v>
      </c>
      <c r="I225" s="20">
        <f t="shared" si="50"/>
        <v>73.072488220576645</v>
      </c>
      <c r="J225" s="38">
        <f t="shared" si="51"/>
        <v>70.710678118654783</v>
      </c>
      <c r="K225" s="38">
        <f t="shared" si="58"/>
        <v>18.427928118654808</v>
      </c>
      <c r="L225" s="22">
        <f t="shared" si="59"/>
        <v>11525.840533340697</v>
      </c>
      <c r="M225" s="20">
        <f t="shared" si="60"/>
        <v>7251.685503340731</v>
      </c>
      <c r="O225" s="20">
        <f t="shared" si="48"/>
        <v>7251.6855033407155</v>
      </c>
    </row>
    <row r="226" spans="1:15" ht="12.75" customHeight="1" x14ac:dyDescent="0.2">
      <c r="A226" s="17">
        <f t="shared" si="52"/>
        <v>16.399999999999963</v>
      </c>
      <c r="B226" s="20">
        <f t="shared" si="53"/>
        <v>14.606962591244509</v>
      </c>
      <c r="C226" s="20">
        <f t="shared" si="53"/>
        <v>73.072488220576645</v>
      </c>
      <c r="D226" s="20">
        <f t="shared" si="54"/>
        <v>-8.1138630109306151E-2</v>
      </c>
      <c r="E226" s="20">
        <f t="shared" si="55"/>
        <v>72.991349590467337</v>
      </c>
      <c r="F226" s="20">
        <f t="shared" si="56"/>
        <v>-0.31134089083187461</v>
      </c>
      <c r="G226" s="20">
        <f t="shared" si="57"/>
        <v>-0.24439075247640607</v>
      </c>
      <c r="H226" s="20">
        <f t="shared" si="49"/>
        <v>14.362571838768103</v>
      </c>
      <c r="I226" s="20">
        <f t="shared" si="50"/>
        <v>72.992013591817837</v>
      </c>
      <c r="J226" s="38">
        <f t="shared" si="51"/>
        <v>70.710678118654769</v>
      </c>
      <c r="K226" s="38">
        <f t="shared" si="58"/>
        <v>18.106188118654803</v>
      </c>
      <c r="L226" s="22">
        <f t="shared" si="59"/>
        <v>11596.551211459351</v>
      </c>
      <c r="M226" s="20">
        <f t="shared" si="60"/>
        <v>7269.7916914593861</v>
      </c>
      <c r="O226" s="20">
        <f t="shared" si="48"/>
        <v>7269.7916914593707</v>
      </c>
    </row>
    <row r="227" spans="1:15" ht="12.75" customHeight="1" x14ac:dyDescent="0.2">
      <c r="A227" s="17">
        <f t="shared" si="52"/>
        <v>16.499999999999964</v>
      </c>
      <c r="B227" s="20">
        <f t="shared" si="53"/>
        <v>14.362571838768103</v>
      </c>
      <c r="C227" s="20">
        <f t="shared" si="53"/>
        <v>72.992013591817837</v>
      </c>
      <c r="D227" s="20">
        <f t="shared" si="54"/>
        <v>-7.9809895338317061E-2</v>
      </c>
      <c r="E227" s="20">
        <f t="shared" si="55"/>
        <v>72.912203696479523</v>
      </c>
      <c r="F227" s="20">
        <f t="shared" si="56"/>
        <v>-0.31168414814694528</v>
      </c>
      <c r="G227" s="20">
        <f t="shared" si="57"/>
        <v>-0.24492576752281259</v>
      </c>
      <c r="H227" s="20">
        <f t="shared" si="49"/>
        <v>14.117646071245291</v>
      </c>
      <c r="I227" s="20">
        <f t="shared" si="50"/>
        <v>72.912869885124721</v>
      </c>
      <c r="J227" s="38">
        <f t="shared" si="51"/>
        <v>70.710678118654769</v>
      </c>
      <c r="K227" s="38">
        <f t="shared" si="58"/>
        <v>17.784448118654804</v>
      </c>
      <c r="L227" s="22">
        <f t="shared" si="59"/>
        <v>11667.261889578005</v>
      </c>
      <c r="M227" s="20">
        <f t="shared" si="60"/>
        <v>7287.576139578041</v>
      </c>
      <c r="O227" s="20">
        <f t="shared" si="48"/>
        <v>7287.5761395780264</v>
      </c>
    </row>
    <row r="228" spans="1:15" ht="12.75" customHeight="1" x14ac:dyDescent="0.2">
      <c r="A228" s="17">
        <f t="shared" si="52"/>
        <v>16.599999999999966</v>
      </c>
      <c r="B228" s="20">
        <f t="shared" si="53"/>
        <v>14.117646071245291</v>
      </c>
      <c r="C228" s="20">
        <f t="shared" si="53"/>
        <v>72.912869885124721</v>
      </c>
      <c r="D228" s="20">
        <f t="shared" si="54"/>
        <v>-7.8476794929496566E-2</v>
      </c>
      <c r="E228" s="20">
        <f t="shared" si="55"/>
        <v>72.834393090195221</v>
      </c>
      <c r="F228" s="20">
        <f t="shared" si="56"/>
        <v>-0.31202246755256868</v>
      </c>
      <c r="G228" s="20">
        <f t="shared" si="57"/>
        <v>-0.24545356087705708</v>
      </c>
      <c r="H228" s="20">
        <f t="shared" si="49"/>
        <v>13.872192510368235</v>
      </c>
      <c r="I228" s="20">
        <f t="shared" si="50"/>
        <v>72.83506143909905</v>
      </c>
      <c r="J228" s="38">
        <f t="shared" si="51"/>
        <v>70.710678118654755</v>
      </c>
      <c r="K228" s="38">
        <f t="shared" si="58"/>
        <v>17.462708118654803</v>
      </c>
      <c r="L228" s="22">
        <f t="shared" si="59"/>
        <v>11737.972567696659</v>
      </c>
      <c r="M228" s="20">
        <f t="shared" si="60"/>
        <v>7305.0388476966955</v>
      </c>
      <c r="O228" s="20">
        <f t="shared" si="48"/>
        <v>7305.0388476966809</v>
      </c>
    </row>
    <row r="229" spans="1:15" ht="12.75" customHeight="1" x14ac:dyDescent="0.2">
      <c r="A229" s="17">
        <f t="shared" si="52"/>
        <v>16.699999999999967</v>
      </c>
      <c r="B229" s="20">
        <f t="shared" si="53"/>
        <v>13.872192510368235</v>
      </c>
      <c r="C229" s="20">
        <f t="shared" si="53"/>
        <v>72.83506143909905</v>
      </c>
      <c r="D229" s="20">
        <f t="shared" si="54"/>
        <v>-7.7139383136154274E-2</v>
      </c>
      <c r="E229" s="20">
        <f t="shared" si="55"/>
        <v>72.757922055962894</v>
      </c>
      <c r="F229" s="20">
        <f t="shared" si="56"/>
        <v>-0.31235579579923539</v>
      </c>
      <c r="G229" s="20">
        <f t="shared" si="57"/>
        <v>-0.24597402389592671</v>
      </c>
      <c r="H229" s="20">
        <f t="shared" si="49"/>
        <v>13.626218486472307</v>
      </c>
      <c r="I229" s="20">
        <f t="shared" si="50"/>
        <v>72.758592537546662</v>
      </c>
      <c r="J229" s="38">
        <f t="shared" si="51"/>
        <v>70.710678118654755</v>
      </c>
      <c r="K229" s="38">
        <f t="shared" si="58"/>
        <v>17.140968118654801</v>
      </c>
      <c r="L229" s="22">
        <f t="shared" si="59"/>
        <v>11808.683245815313</v>
      </c>
      <c r="M229" s="20">
        <f t="shared" si="60"/>
        <v>7322.1798158153506</v>
      </c>
      <c r="O229" s="20">
        <f t="shared" si="48"/>
        <v>7322.179815815336</v>
      </c>
    </row>
    <row r="230" spans="1:15" ht="12.75" customHeight="1" x14ac:dyDescent="0.2">
      <c r="A230" s="17">
        <f t="shared" si="52"/>
        <v>16.799999999999969</v>
      </c>
      <c r="B230" s="20">
        <f t="shared" si="53"/>
        <v>13.626218486472307</v>
      </c>
      <c r="C230" s="20">
        <f t="shared" si="53"/>
        <v>72.758592537546662</v>
      </c>
      <c r="D230" s="20">
        <f t="shared" si="54"/>
        <v>-7.5797715295963783E-2</v>
      </c>
      <c r="E230" s="20">
        <f t="shared" si="55"/>
        <v>72.682794822250699</v>
      </c>
      <c r="F230" s="20">
        <f t="shared" si="56"/>
        <v>-0.31268408011267873</v>
      </c>
      <c r="G230" s="20">
        <f t="shared" si="57"/>
        <v>-0.24648704872615365</v>
      </c>
      <c r="H230" s="20">
        <f t="shared" si="49"/>
        <v>13.379731437746154</v>
      </c>
      <c r="I230" s="20">
        <f t="shared" si="50"/>
        <v>72.683467408395899</v>
      </c>
      <c r="J230" s="38">
        <f t="shared" si="51"/>
        <v>70.710678118654755</v>
      </c>
      <c r="K230" s="38">
        <f t="shared" si="58"/>
        <v>16.819228118654802</v>
      </c>
      <c r="L230" s="22">
        <f t="shared" si="59"/>
        <v>11879.393923933967</v>
      </c>
      <c r="M230" s="20">
        <f t="shared" si="60"/>
        <v>7338.9990439340054</v>
      </c>
      <c r="O230" s="20">
        <f t="shared" si="48"/>
        <v>7338.9990439339917</v>
      </c>
    </row>
    <row r="231" spans="1:15" ht="12.75" customHeight="1" x14ac:dyDescent="0.2">
      <c r="A231" s="17">
        <f t="shared" si="52"/>
        <v>16.89999999999997</v>
      </c>
      <c r="B231" s="20">
        <f t="shared" si="53"/>
        <v>13.379731437746154</v>
      </c>
      <c r="C231" s="20">
        <f t="shared" si="53"/>
        <v>72.683467408395899</v>
      </c>
      <c r="D231" s="20">
        <f t="shared" si="54"/>
        <v>-7.4451847825175527E-2</v>
      </c>
      <c r="E231" s="20">
        <f t="shared" si="55"/>
        <v>72.609015560570725</v>
      </c>
      <c r="F231" s="20">
        <f t="shared" si="56"/>
        <v>-0.31300726821500002</v>
      </c>
      <c r="G231" s="20">
        <f t="shared" si="57"/>
        <v>-0.24699252835513472</v>
      </c>
      <c r="H231" s="20">
        <f t="shared" si="49"/>
        <v>13.132738909391019</v>
      </c>
      <c r="I231" s="20">
        <f t="shared" si="50"/>
        <v>72.609690222622191</v>
      </c>
      <c r="J231" s="38">
        <f t="shared" si="51"/>
        <v>70.710678118654755</v>
      </c>
      <c r="K231" s="38">
        <f t="shared" si="58"/>
        <v>16.4974881186548</v>
      </c>
      <c r="L231" s="22">
        <f t="shared" si="59"/>
        <v>11950.104602052621</v>
      </c>
      <c r="M231" s="20">
        <f t="shared" si="60"/>
        <v>7355.4965320526599</v>
      </c>
      <c r="O231" s="20">
        <f t="shared" si="48"/>
        <v>7355.4965320526462</v>
      </c>
    </row>
    <row r="232" spans="1:15" ht="12.75" customHeight="1" x14ac:dyDescent="0.2">
      <c r="A232" s="17">
        <f t="shared" si="52"/>
        <v>16.999999999999972</v>
      </c>
      <c r="B232" s="20">
        <f t="shared" si="53"/>
        <v>13.132738909391019</v>
      </c>
      <c r="C232" s="20">
        <f t="shared" si="53"/>
        <v>72.609690222622191</v>
      </c>
      <c r="D232" s="20">
        <f t="shared" si="54"/>
        <v>-7.3101838212253842E-2</v>
      </c>
      <c r="E232" s="20">
        <f t="shared" si="55"/>
        <v>72.536588384409939</v>
      </c>
      <c r="F232" s="20">
        <f t="shared" si="56"/>
        <v>-0.31332530834579819</v>
      </c>
      <c r="G232" s="20">
        <f t="shared" si="57"/>
        <v>-0.24749035666179808</v>
      </c>
      <c r="H232" s="20">
        <f t="shared" si="49"/>
        <v>12.885248552729221</v>
      </c>
      <c r="I232" s="20">
        <f t="shared" si="50"/>
        <v>72.537265093179272</v>
      </c>
      <c r="J232" s="38">
        <f t="shared" si="51"/>
        <v>70.710678118654755</v>
      </c>
      <c r="K232" s="38">
        <f t="shared" si="58"/>
        <v>16.175748118654802</v>
      </c>
      <c r="L232" s="22">
        <f t="shared" si="59"/>
        <v>12020.815280171275</v>
      </c>
      <c r="M232" s="20">
        <f t="shared" si="60"/>
        <v>7371.6722801713149</v>
      </c>
      <c r="O232" s="20">
        <f t="shared" si="48"/>
        <v>7371.6722801713013</v>
      </c>
    </row>
    <row r="233" spans="1:15" ht="12.75" customHeight="1" x14ac:dyDescent="0.2">
      <c r="A233" s="17">
        <f t="shared" si="52"/>
        <v>17.099999999999973</v>
      </c>
      <c r="B233" s="20">
        <f t="shared" si="53"/>
        <v>12.885248552729221</v>
      </c>
      <c r="C233" s="20">
        <f t="shared" si="53"/>
        <v>72.537265093179272</v>
      </c>
      <c r="D233" s="20">
        <f t="shared" si="54"/>
        <v>-7.1747745010934644E-2</v>
      </c>
      <c r="E233" s="20">
        <f t="shared" si="55"/>
        <v>72.465517348168333</v>
      </c>
      <c r="F233" s="20">
        <f t="shared" si="56"/>
        <v>-0.31363814928328787</v>
      </c>
      <c r="G233" s="20">
        <f t="shared" si="57"/>
        <v>-0.24798042846757731</v>
      </c>
      <c r="H233" s="20">
        <f t="shared" si="49"/>
        <v>12.637268124261643</v>
      </c>
      <c r="I233" s="20">
        <f t="shared" si="50"/>
        <v>72.46619607393761</v>
      </c>
      <c r="J233" s="38">
        <f t="shared" si="51"/>
        <v>70.710678118654741</v>
      </c>
      <c r="K233" s="38">
        <f t="shared" si="58"/>
        <v>15.854008118654798</v>
      </c>
      <c r="L233" s="22">
        <f t="shared" si="59"/>
        <v>12091.525958289929</v>
      </c>
      <c r="M233" s="20">
        <f t="shared" si="60"/>
        <v>7387.5262882899697</v>
      </c>
      <c r="O233" s="20">
        <f t="shared" si="48"/>
        <v>7387.5262882899569</v>
      </c>
    </row>
    <row r="234" spans="1:15" ht="12.75" customHeight="1" x14ac:dyDescent="0.2">
      <c r="A234" s="17">
        <f t="shared" si="52"/>
        <v>17.199999999999974</v>
      </c>
      <c r="B234" s="20">
        <f t="shared" si="53"/>
        <v>12.637268124261643</v>
      </c>
      <c r="C234" s="20">
        <f t="shared" si="53"/>
        <v>72.46619607393761</v>
      </c>
      <c r="D234" s="20">
        <f t="shared" si="54"/>
        <v>-7.0389627832700849E-2</v>
      </c>
      <c r="E234" s="20">
        <f t="shared" si="55"/>
        <v>72.395806446104913</v>
      </c>
      <c r="F234" s="20">
        <f t="shared" si="56"/>
        <v>-0.31394574036539169</v>
      </c>
      <c r="G234" s="20">
        <f t="shared" si="57"/>
        <v>-0.24846263958745304</v>
      </c>
      <c r="H234" s="20">
        <f t="shared" si="49"/>
        <v>12.38880548467419</v>
      </c>
      <c r="I234" s="20">
        <f t="shared" si="50"/>
        <v>72.396487158630691</v>
      </c>
      <c r="J234" s="38">
        <f t="shared" si="51"/>
        <v>70.710678118654741</v>
      </c>
      <c r="K234" s="38">
        <f t="shared" si="58"/>
        <v>15.532268118654798</v>
      </c>
      <c r="L234" s="22">
        <f t="shared" si="59"/>
        <v>12162.236636408583</v>
      </c>
      <c r="M234" s="20">
        <f t="shared" si="60"/>
        <v>7403.0585564086241</v>
      </c>
      <c r="O234" s="20">
        <f t="shared" si="48"/>
        <v>7403.0585564086114</v>
      </c>
    </row>
    <row r="235" spans="1:15" ht="12.75" customHeight="1" x14ac:dyDescent="0.2">
      <c r="A235" s="17">
        <f t="shared" si="52"/>
        <v>17.299999999999976</v>
      </c>
      <c r="B235" s="20">
        <f t="shared" si="53"/>
        <v>12.38880548467419</v>
      </c>
      <c r="C235" s="20">
        <f t="shared" si="53"/>
        <v>72.396487158630691</v>
      </c>
      <c r="D235" s="20">
        <f t="shared" si="54"/>
        <v>-6.9027547338672779E-2</v>
      </c>
      <c r="E235" s="20">
        <f t="shared" si="55"/>
        <v>72.327459611292014</v>
      </c>
      <c r="F235" s="20">
        <f t="shared" si="56"/>
        <v>-0.31424803151079139</v>
      </c>
      <c r="G235" s="20">
        <f t="shared" si="57"/>
        <v>-0.24893688688101981</v>
      </c>
      <c r="H235" s="20">
        <f t="shared" si="49"/>
        <v>12.13986859779317</v>
      </c>
      <c r="I235" s="20">
        <f t="shared" si="50"/>
        <v>72.32814227980964</v>
      </c>
      <c r="J235" s="38">
        <f t="shared" si="51"/>
        <v>70.710678118654741</v>
      </c>
      <c r="K235" s="38">
        <f t="shared" si="58"/>
        <v>15.210528118654796</v>
      </c>
      <c r="L235" s="22">
        <f t="shared" si="59"/>
        <v>12232.947314527237</v>
      </c>
      <c r="M235" s="20">
        <f t="shared" si="60"/>
        <v>7418.2690845272791</v>
      </c>
      <c r="O235" s="20">
        <f t="shared" si="48"/>
        <v>7418.2690845272664</v>
      </c>
    </row>
    <row r="236" spans="1:15" ht="12.75" customHeight="1" x14ac:dyDescent="0.2">
      <c r="A236" s="17">
        <f t="shared" si="52"/>
        <v>17.399999999999977</v>
      </c>
      <c r="B236" s="20">
        <f t="shared" si="53"/>
        <v>12.13986859779317</v>
      </c>
      <c r="C236" s="20">
        <f t="shared" si="53"/>
        <v>72.32814227980964</v>
      </c>
      <c r="D236" s="20">
        <f t="shared" si="54"/>
        <v>-6.7661565230911602E-2</v>
      </c>
      <c r="E236" s="20">
        <f t="shared" si="55"/>
        <v>72.260480714578733</v>
      </c>
      <c r="F236" s="20">
        <f t="shared" si="56"/>
        <v>-0.31454497323992181</v>
      </c>
      <c r="G236" s="20">
        <f t="shared" si="57"/>
        <v>-0.2494030683035364</v>
      </c>
      <c r="H236" s="20">
        <f t="shared" si="49"/>
        <v>11.890465529489633</v>
      </c>
      <c r="I236" s="20">
        <f t="shared" si="50"/>
        <v>72.261165307806905</v>
      </c>
      <c r="J236" s="38">
        <f t="shared" si="51"/>
        <v>70.710678118654755</v>
      </c>
      <c r="K236" s="38">
        <f t="shared" si="58"/>
        <v>14.888788118654798</v>
      </c>
      <c r="L236" s="22">
        <f t="shared" si="59"/>
        <v>12303.657992645891</v>
      </c>
      <c r="M236" s="20">
        <f t="shared" si="60"/>
        <v>7433.1578726459338</v>
      </c>
      <c r="O236" s="20">
        <f t="shared" si="48"/>
        <v>7433.157872645922</v>
      </c>
    </row>
    <row r="237" spans="1:15" ht="12.75" customHeight="1" x14ac:dyDescent="0.2">
      <c r="A237" s="17">
        <f t="shared" si="52"/>
        <v>17.499999999999979</v>
      </c>
      <c r="B237" s="20">
        <f t="shared" si="53"/>
        <v>11.890465529489633</v>
      </c>
      <c r="C237" s="20">
        <f t="shared" si="53"/>
        <v>72.261165307806905</v>
      </c>
      <c r="D237" s="20">
        <f t="shared" si="54"/>
        <v>-6.6291744243134457E-2</v>
      </c>
      <c r="E237" s="20">
        <f t="shared" si="55"/>
        <v>72.194873563563775</v>
      </c>
      <c r="F237" s="20">
        <f t="shared" si="56"/>
        <v>-0.31483651669589235</v>
      </c>
      <c r="G237" s="20">
        <f t="shared" si="57"/>
        <v>-0.2498610829569172</v>
      </c>
      <c r="H237" s="20">
        <f t="shared" si="49"/>
        <v>11.640604446532716</v>
      </c>
      <c r="I237" s="20">
        <f t="shared" si="50"/>
        <v>72.195560049709457</v>
      </c>
      <c r="J237" s="38">
        <f t="shared" si="51"/>
        <v>70.710678118654755</v>
      </c>
      <c r="K237" s="38">
        <f t="shared" si="58"/>
        <v>14.567048118654796</v>
      </c>
      <c r="L237" s="22">
        <f t="shared" si="59"/>
        <v>12374.368670764545</v>
      </c>
      <c r="M237" s="20">
        <f t="shared" si="60"/>
        <v>7447.7249207645882</v>
      </c>
      <c r="O237" s="20">
        <f t="shared" si="48"/>
        <v>7447.7249207645764</v>
      </c>
    </row>
    <row r="238" spans="1:15" ht="12.75" customHeight="1" x14ac:dyDescent="0.2">
      <c r="A238" s="17">
        <f t="shared" si="52"/>
        <v>17.59999999999998</v>
      </c>
      <c r="B238" s="20">
        <f t="shared" si="53"/>
        <v>11.640604446532716</v>
      </c>
      <c r="C238" s="20">
        <f t="shared" si="53"/>
        <v>72.195560049709457</v>
      </c>
      <c r="D238" s="20">
        <f t="shared" si="54"/>
        <v>-6.4918148130840028E-2</v>
      </c>
      <c r="E238" s="20">
        <f t="shared" si="55"/>
        <v>72.130641901578613</v>
      </c>
      <c r="F238" s="20">
        <f t="shared" si="56"/>
        <v>-0.31512261366531974</v>
      </c>
      <c r="G238" s="20">
        <f t="shared" si="57"/>
        <v>-0.25031083114062003</v>
      </c>
      <c r="H238" s="20">
        <f t="shared" si="49"/>
        <v>11.390293615392096</v>
      </c>
      <c r="I238" s="20">
        <f t="shared" si="50"/>
        <v>72.131330248342238</v>
      </c>
      <c r="J238" s="38">
        <f t="shared" si="51"/>
        <v>70.710678118654741</v>
      </c>
      <c r="K238" s="38">
        <f t="shared" si="58"/>
        <v>14.245308118654798</v>
      </c>
      <c r="L238" s="22">
        <f t="shared" si="59"/>
        <v>12445.079348883199</v>
      </c>
      <c r="M238" s="20">
        <f t="shared" si="60"/>
        <v>7461.9702288832432</v>
      </c>
      <c r="O238" s="20">
        <f t="shared" si="48"/>
        <v>7461.9702288832314</v>
      </c>
    </row>
    <row r="239" spans="1:15" ht="12.75" customHeight="1" x14ac:dyDescent="0.2">
      <c r="A239" s="17">
        <f t="shared" si="52"/>
        <v>17.699999999999982</v>
      </c>
      <c r="B239" s="20">
        <f t="shared" si="53"/>
        <v>11.390293615392096</v>
      </c>
      <c r="C239" s="20">
        <f t="shared" si="53"/>
        <v>72.131330248342238</v>
      </c>
      <c r="D239" s="20">
        <f t="shared" si="54"/>
        <v>-6.3540841660844477E-2</v>
      </c>
      <c r="E239" s="20">
        <f t="shared" si="55"/>
        <v>72.067789406681399</v>
      </c>
      <c r="F239" s="20">
        <f t="shared" si="56"/>
        <v>-0.31540321659905679</v>
      </c>
      <c r="G239" s="20">
        <f t="shared" si="57"/>
        <v>-0.25075221440238832</v>
      </c>
      <c r="H239" s="20">
        <f t="shared" si="49"/>
        <v>11.139541400989708</v>
      </c>
      <c r="I239" s="20">
        <f t="shared" si="50"/>
        <v>72.068479581262295</v>
      </c>
      <c r="J239" s="38">
        <f t="shared" si="51"/>
        <v>70.710678118654755</v>
      </c>
      <c r="K239" s="38">
        <f t="shared" si="58"/>
        <v>13.923568118654799</v>
      </c>
      <c r="L239" s="22">
        <f t="shared" si="59"/>
        <v>12515.790027001853</v>
      </c>
      <c r="M239" s="20">
        <f t="shared" si="60"/>
        <v>7475.8937970018978</v>
      </c>
      <c r="O239" s="20">
        <f t="shared" si="48"/>
        <v>7475.8937970018869</v>
      </c>
    </row>
    <row r="240" spans="1:15" ht="12.75" customHeight="1" x14ac:dyDescent="0.2">
      <c r="A240" s="17">
        <f t="shared" si="52"/>
        <v>17.799999999999983</v>
      </c>
      <c r="B240" s="20">
        <f t="shared" si="53"/>
        <v>11.139541400989708</v>
      </c>
      <c r="C240" s="20">
        <f t="shared" si="53"/>
        <v>72.068479581262295</v>
      </c>
      <c r="D240" s="20">
        <f t="shared" si="54"/>
        <v>-6.2159890600227537E-2</v>
      </c>
      <c r="E240" s="20">
        <f t="shared" si="55"/>
        <v>72.006319690662068</v>
      </c>
      <c r="F240" s="20">
        <f t="shared" si="56"/>
        <v>-0.31567827863280012</v>
      </c>
      <c r="G240" s="20">
        <f t="shared" si="57"/>
        <v>-0.25118513558880179</v>
      </c>
      <c r="H240" s="20">
        <f t="shared" si="49"/>
        <v>10.888356265400907</v>
      </c>
      <c r="I240" s="20">
        <f t="shared" si="50"/>
        <v>72.007011659764274</v>
      </c>
      <c r="J240" s="38">
        <f t="shared" si="51"/>
        <v>70.710678118654755</v>
      </c>
      <c r="K240" s="38">
        <f t="shared" si="58"/>
        <v>13.601828118654799</v>
      </c>
      <c r="L240" s="22">
        <f t="shared" si="59"/>
        <v>12586.500705120507</v>
      </c>
      <c r="M240" s="20">
        <f t="shared" si="60"/>
        <v>7489.4956251205531</v>
      </c>
      <c r="O240" s="20">
        <f t="shared" si="48"/>
        <v>7489.4956251205413</v>
      </c>
    </row>
    <row r="241" spans="1:15" ht="12.75" customHeight="1" x14ac:dyDescent="0.2">
      <c r="A241" s="17">
        <f t="shared" si="52"/>
        <v>17.899999999999984</v>
      </c>
      <c r="B241" s="20">
        <f t="shared" si="53"/>
        <v>10.888356265400907</v>
      </c>
      <c r="C241" s="20">
        <f t="shared" si="53"/>
        <v>72.007011659764274</v>
      </c>
      <c r="D241" s="20">
        <f t="shared" si="54"/>
        <v>-6.077536170468989E-2</v>
      </c>
      <c r="E241" s="20">
        <f t="shared" si="55"/>
        <v>71.946236298059588</v>
      </c>
      <c r="F241" s="20">
        <f t="shared" si="56"/>
        <v>-0.31594775360756111</v>
      </c>
      <c r="G241" s="20">
        <f t="shared" si="57"/>
        <v>-0.25160949889559109</v>
      </c>
      <c r="H241" s="20">
        <f t="shared" si="49"/>
        <v>10.636746766505315</v>
      </c>
      <c r="I241" s="20">
        <f t="shared" si="50"/>
        <v>71.946930027897892</v>
      </c>
      <c r="J241" s="38">
        <f t="shared" si="51"/>
        <v>70.710678118654755</v>
      </c>
      <c r="K241" s="38">
        <f t="shared" si="58"/>
        <v>13.280088118654797</v>
      </c>
      <c r="L241" s="22">
        <f t="shared" si="59"/>
        <v>12657.211383239161</v>
      </c>
      <c r="M241" s="20">
        <f t="shared" si="60"/>
        <v>7502.775713239208</v>
      </c>
      <c r="O241" s="20">
        <f t="shared" si="48"/>
        <v>7502.7757132391971</v>
      </c>
    </row>
    <row r="242" spans="1:15" ht="12.75" customHeight="1" x14ac:dyDescent="0.2">
      <c r="A242" s="17">
        <f t="shared" si="52"/>
        <v>17.999999999999986</v>
      </c>
      <c r="B242" s="20">
        <f t="shared" si="53"/>
        <v>10.636746766505315</v>
      </c>
      <c r="C242" s="20">
        <f t="shared" si="53"/>
        <v>71.946930027897892</v>
      </c>
      <c r="D242" s="20">
        <f t="shared" si="54"/>
        <v>-5.9387322706322763E-2</v>
      </c>
      <c r="E242" s="20">
        <f t="shared" si="55"/>
        <v>71.887542705191564</v>
      </c>
      <c r="F242" s="20">
        <f t="shared" si="56"/>
        <v>-0.31621159608998395</v>
      </c>
      <c r="G242" s="20">
        <f t="shared" si="57"/>
        <v>-0.25202520991767202</v>
      </c>
      <c r="H242" s="20">
        <f t="shared" si="49"/>
        <v>10.384721556587643</v>
      </c>
      <c r="I242" s="20">
        <f t="shared" si="50"/>
        <v>71.888238161497895</v>
      </c>
      <c r="J242" s="38">
        <f t="shared" si="51"/>
        <v>70.710678118654741</v>
      </c>
      <c r="K242" s="38">
        <f t="shared" si="58"/>
        <v>12.958348118654794</v>
      </c>
      <c r="L242" s="22">
        <f t="shared" si="59"/>
        <v>12727.922061357815</v>
      </c>
      <c r="M242" s="20">
        <f t="shared" si="60"/>
        <v>7515.7340613578626</v>
      </c>
      <c r="O242" s="20">
        <f t="shared" si="48"/>
        <v>7515.7340613578517</v>
      </c>
    </row>
    <row r="243" spans="1:15" ht="12.75" customHeight="1" x14ac:dyDescent="0.2">
      <c r="A243" s="17">
        <f t="shared" si="52"/>
        <v>18.099999999999987</v>
      </c>
      <c r="B243" s="20">
        <f t="shared" si="53"/>
        <v>10.384721556587643</v>
      </c>
      <c r="C243" s="20">
        <f t="shared" si="53"/>
        <v>71.888238161497895</v>
      </c>
      <c r="D243" s="20">
        <f t="shared" si="54"/>
        <v>-5.7995842300791786E-2</v>
      </c>
      <c r="E243" s="20">
        <f t="shared" si="55"/>
        <v>71.830242319197097</v>
      </c>
      <c r="F243" s="20">
        <f t="shared" si="56"/>
        <v>-0.31646976139249344</v>
      </c>
      <c r="G243" s="20">
        <f t="shared" si="57"/>
        <v>-0.25243217569885223</v>
      </c>
      <c r="H243" s="20">
        <f t="shared" si="49"/>
        <v>10.132289380888791</v>
      </c>
      <c r="I243" s="20">
        <f t="shared" si="50"/>
        <v>71.83093946722714</v>
      </c>
      <c r="J243" s="38">
        <f t="shared" si="51"/>
        <v>70.710678118654727</v>
      </c>
      <c r="K243" s="38">
        <f t="shared" si="58"/>
        <v>12.636608118654793</v>
      </c>
      <c r="L243" s="22">
        <f t="shared" si="59"/>
        <v>12798.632739476468</v>
      </c>
      <c r="M243" s="20">
        <f t="shared" si="60"/>
        <v>7528.3706694765178</v>
      </c>
      <c r="O243" s="20">
        <f t="shared" si="48"/>
        <v>7528.3706694765069</v>
      </c>
    </row>
    <row r="244" spans="1:15" ht="12.75" customHeight="1" x14ac:dyDescent="0.2">
      <c r="A244" s="17">
        <f t="shared" si="52"/>
        <v>18.199999999999989</v>
      </c>
      <c r="B244" s="20">
        <f t="shared" si="53"/>
        <v>10.132289380888791</v>
      </c>
      <c r="C244" s="20">
        <f t="shared" si="53"/>
        <v>71.83093946722714</v>
      </c>
      <c r="D244" s="20">
        <f t="shared" si="54"/>
        <v>-5.6600990133937629E-2</v>
      </c>
      <c r="E244" s="20">
        <f t="shared" si="55"/>
        <v>71.774338477093195</v>
      </c>
      <c r="F244" s="20">
        <f t="shared" si="56"/>
        <v>-0.31672220559325792</v>
      </c>
      <c r="G244" s="20">
        <f t="shared" si="57"/>
        <v>-0.25283030478116653</v>
      </c>
      <c r="H244" s="20">
        <f t="shared" si="49"/>
        <v>9.879459076107624</v>
      </c>
      <c r="I244" s="20">
        <f t="shared" si="50"/>
        <v>71.775037281633345</v>
      </c>
      <c r="J244" s="38">
        <f t="shared" si="51"/>
        <v>70.710678118654727</v>
      </c>
      <c r="K244" s="38">
        <f t="shared" si="58"/>
        <v>12.314868118654793</v>
      </c>
      <c r="L244" s="22">
        <f t="shared" si="59"/>
        <v>12869.343417595122</v>
      </c>
      <c r="M244" s="20">
        <f t="shared" si="60"/>
        <v>7540.6855375951727</v>
      </c>
      <c r="O244" s="20">
        <f t="shared" si="48"/>
        <v>7540.6855375951618</v>
      </c>
    </row>
    <row r="245" spans="1:15" ht="12.75" customHeight="1" x14ac:dyDescent="0.2">
      <c r="A245" s="17">
        <f t="shared" si="52"/>
        <v>18.29999999999999</v>
      </c>
      <c r="B245" s="20">
        <f t="shared" si="53"/>
        <v>9.879459076107624</v>
      </c>
      <c r="C245" s="20">
        <f t="shared" si="53"/>
        <v>71.775037281633345</v>
      </c>
      <c r="D245" s="20">
        <f t="shared" si="54"/>
        <v>-5.5202836787796215E-2</v>
      </c>
      <c r="E245" s="20">
        <f t="shared" si="55"/>
        <v>71.719834444845546</v>
      </c>
      <c r="F245" s="20">
        <f t="shared" si="56"/>
        <v>-0.31696888555594854</v>
      </c>
      <c r="G245" s="20">
        <f t="shared" si="57"/>
        <v>-0.25321950725379289</v>
      </c>
      <c r="H245" s="20">
        <f t="shared" si="49"/>
        <v>9.6262395688538316</v>
      </c>
      <c r="I245" s="20">
        <f t="shared" si="50"/>
        <v>71.720534870220149</v>
      </c>
      <c r="J245" s="38">
        <f t="shared" si="51"/>
        <v>70.710678118654727</v>
      </c>
      <c r="K245" s="38">
        <f t="shared" si="58"/>
        <v>11.993128118654793</v>
      </c>
      <c r="L245" s="22">
        <f t="shared" si="59"/>
        <v>12940.054095713776</v>
      </c>
      <c r="M245" s="20">
        <f t="shared" si="60"/>
        <v>7552.6786657138273</v>
      </c>
      <c r="O245" s="20">
        <f t="shared" si="48"/>
        <v>7552.6786657138164</v>
      </c>
    </row>
    <row r="246" spans="1:15" ht="12.75" customHeight="1" x14ac:dyDescent="0.2">
      <c r="A246" s="17">
        <f t="shared" si="52"/>
        <v>18.399999999999991</v>
      </c>
      <c r="B246" s="20">
        <f t="shared" si="53"/>
        <v>9.6262395688538316</v>
      </c>
      <c r="C246" s="20">
        <f t="shared" si="53"/>
        <v>71.720534870220149</v>
      </c>
      <c r="D246" s="20">
        <f t="shared" si="54"/>
        <v>-5.3801453766042583E-2</v>
      </c>
      <c r="E246" s="20">
        <f t="shared" si="55"/>
        <v>71.666733416454107</v>
      </c>
      <c r="F246" s="20">
        <f t="shared" si="56"/>
        <v>-0.31720975894928016</v>
      </c>
      <c r="G246" s="20">
        <f t="shared" si="57"/>
        <v>-0.25359969480150441</v>
      </c>
      <c r="H246" s="20">
        <f t="shared" si="49"/>
        <v>9.3726398740523269</v>
      </c>
      <c r="I246" s="20">
        <f t="shared" si="50"/>
        <v>71.667435426532975</v>
      </c>
      <c r="J246" s="38">
        <f t="shared" si="51"/>
        <v>70.710678118654741</v>
      </c>
      <c r="K246" s="38">
        <f t="shared" si="58"/>
        <v>11.671388118654793</v>
      </c>
      <c r="L246" s="22">
        <f t="shared" si="59"/>
        <v>13010.76477383243</v>
      </c>
      <c r="M246" s="20">
        <f t="shared" si="60"/>
        <v>7564.3500538324824</v>
      </c>
      <c r="O246" s="20">
        <f t="shared" si="48"/>
        <v>7564.3500538324724</v>
      </c>
    </row>
    <row r="247" spans="1:15" ht="12.75" customHeight="1" x14ac:dyDescent="0.2">
      <c r="A247" s="17">
        <f t="shared" si="52"/>
        <v>18.499999999999993</v>
      </c>
      <c r="B247" s="20">
        <f t="shared" si="53"/>
        <v>9.3726398740523269</v>
      </c>
      <c r="C247" s="20">
        <f t="shared" si="53"/>
        <v>71.667435426532975</v>
      </c>
      <c r="D247" s="20">
        <f t="shared" si="54"/>
        <v>-5.2396913478862231E-2</v>
      </c>
      <c r="E247" s="20">
        <f t="shared" si="55"/>
        <v>71.615038513054117</v>
      </c>
      <c r="F247" s="20">
        <f t="shared" si="56"/>
        <v>-0.31744478426631723</v>
      </c>
      <c r="G247" s="20">
        <f t="shared" si="57"/>
        <v>-0.25397078075261043</v>
      </c>
      <c r="H247" s="20">
        <f t="shared" si="49"/>
        <v>9.118669093299717</v>
      </c>
      <c r="I247" s="20">
        <f t="shared" si="50"/>
        <v>71.6157420712603</v>
      </c>
      <c r="J247" s="38">
        <f t="shared" si="51"/>
        <v>70.710678118654741</v>
      </c>
      <c r="K247" s="38">
        <f t="shared" si="58"/>
        <v>11.349648118654795</v>
      </c>
      <c r="L247" s="22">
        <f t="shared" si="59"/>
        <v>13081.475451951084</v>
      </c>
      <c r="M247" s="20">
        <f t="shared" si="60"/>
        <v>7575.6997019511373</v>
      </c>
      <c r="O247" s="20">
        <f t="shared" si="48"/>
        <v>7575.6997019511273</v>
      </c>
    </row>
    <row r="248" spans="1:15" ht="12.75" customHeight="1" x14ac:dyDescent="0.2">
      <c r="A248" s="17">
        <f t="shared" si="52"/>
        <v>18.599999999999994</v>
      </c>
      <c r="B248" s="20">
        <f t="shared" si="53"/>
        <v>9.118669093299717</v>
      </c>
      <c r="C248" s="20">
        <f t="shared" si="53"/>
        <v>71.6157420712603</v>
      </c>
      <c r="D248" s="20">
        <f t="shared" si="54"/>
        <v>-5.0989289227255125E-2</v>
      </c>
      <c r="E248" s="20">
        <f t="shared" si="55"/>
        <v>71.56475278203304</v>
      </c>
      <c r="F248" s="20">
        <f t="shared" si="56"/>
        <v>-0.31767392084352686</v>
      </c>
      <c r="G248" s="20">
        <f t="shared" si="57"/>
        <v>-0.25433268012634092</v>
      </c>
      <c r="H248" s="20">
        <f t="shared" si="49"/>
        <v>8.8643364131733762</v>
      </c>
      <c r="I248" s="20">
        <f t="shared" si="50"/>
        <v>71.565457851350956</v>
      </c>
      <c r="J248" s="38">
        <f t="shared" si="51"/>
        <v>70.710678118654741</v>
      </c>
      <c r="K248" s="38">
        <f t="shared" si="58"/>
        <v>11.027908118654796</v>
      </c>
      <c r="L248" s="22">
        <f t="shared" si="59"/>
        <v>13152.186130069738</v>
      </c>
      <c r="M248" s="20">
        <f t="shared" si="60"/>
        <v>7586.7276100697918</v>
      </c>
      <c r="O248" s="20">
        <f t="shared" si="48"/>
        <v>7586.7276100697818</v>
      </c>
    </row>
    <row r="249" spans="1:15" ht="12.75" customHeight="1" x14ac:dyDescent="0.2">
      <c r="A249" s="17">
        <f t="shared" si="52"/>
        <v>18.699999999999996</v>
      </c>
      <c r="B249" s="20">
        <f t="shared" si="53"/>
        <v>8.8643364131733762</v>
      </c>
      <c r="C249" s="20">
        <f t="shared" si="53"/>
        <v>71.565457851350956</v>
      </c>
      <c r="D249" s="20">
        <f t="shared" si="54"/>
        <v>-4.9578655186777607E-2</v>
      </c>
      <c r="E249" s="20">
        <f t="shared" si="55"/>
        <v>71.515879196164178</v>
      </c>
      <c r="F249" s="20">
        <f t="shared" si="56"/>
        <v>-0.31789712887956484</v>
      </c>
      <c r="G249" s="20">
        <f t="shared" si="57"/>
        <v>-0.25468530967962727</v>
      </c>
      <c r="H249" s="20">
        <f t="shared" si="49"/>
        <v>8.6096511034937482</v>
      </c>
      <c r="I249" s="20">
        <f t="shared" si="50"/>
        <v>71.516585739147942</v>
      </c>
      <c r="J249" s="38">
        <f t="shared" si="51"/>
        <v>70.710678118654741</v>
      </c>
      <c r="K249" s="38">
        <f t="shared" si="58"/>
        <v>10.706168118654794</v>
      </c>
      <c r="L249" s="22">
        <f t="shared" si="59"/>
        <v>13222.896808188392</v>
      </c>
      <c r="M249" s="20">
        <f t="shared" si="60"/>
        <v>7597.4337781884469</v>
      </c>
      <c r="O249" s="20">
        <f t="shared" si="48"/>
        <v>7597.4337781884369</v>
      </c>
    </row>
    <row r="250" spans="1:15" ht="12.75" customHeight="1" x14ac:dyDescent="0.2">
      <c r="A250" s="17">
        <f t="shared" si="52"/>
        <v>18.799999999999997</v>
      </c>
      <c r="B250" s="20">
        <f t="shared" si="53"/>
        <v>8.6096511034937482</v>
      </c>
      <c r="C250" s="20">
        <f t="shared" si="53"/>
        <v>71.516585739147942</v>
      </c>
      <c r="D250" s="20">
        <f t="shared" si="54"/>
        <v>-4.816508639072839E-2</v>
      </c>
      <c r="E250" s="20">
        <f t="shared" si="55"/>
        <v>71.468420652757217</v>
      </c>
      <c r="F250" s="20">
        <f t="shared" si="56"/>
        <v>-0.31811436945377636</v>
      </c>
      <c r="G250" s="20">
        <f t="shared" si="57"/>
        <v>-0.25502858795323469</v>
      </c>
      <c r="H250" s="20">
        <f t="shared" si="49"/>
        <v>8.3546225155405143</v>
      </c>
      <c r="I250" s="20">
        <f t="shared" si="50"/>
        <v>71.469128631539277</v>
      </c>
      <c r="J250" s="38">
        <f t="shared" si="51"/>
        <v>70.710678118654741</v>
      </c>
      <c r="K250" s="38">
        <f t="shared" si="58"/>
        <v>10.384428118654794</v>
      </c>
      <c r="L250" s="22">
        <f t="shared" si="59"/>
        <v>13293.607486307046</v>
      </c>
      <c r="M250" s="20">
        <f t="shared" si="60"/>
        <v>7607.8182063071017</v>
      </c>
      <c r="O250" s="20">
        <f t="shared" si="48"/>
        <v>7607.8182063070917</v>
      </c>
    </row>
    <row r="251" spans="1:15" ht="12.75" customHeight="1" x14ac:dyDescent="0.2">
      <c r="A251" s="17">
        <f t="shared" si="52"/>
        <v>18.899999999999999</v>
      </c>
      <c r="B251" s="20">
        <f t="shared" si="53"/>
        <v>8.3546225155405143</v>
      </c>
      <c r="C251" s="20">
        <f t="shared" si="53"/>
        <v>71.469128631539277</v>
      </c>
      <c r="D251" s="20">
        <f t="shared" si="54"/>
        <v>-4.6748658712785475E-2</v>
      </c>
      <c r="E251" s="20">
        <f t="shared" si="55"/>
        <v>71.422379972826491</v>
      </c>
      <c r="F251" s="20">
        <f t="shared" si="56"/>
        <v>-0.31832560454439657</v>
      </c>
      <c r="G251" s="20">
        <f t="shared" si="57"/>
        <v>-0.25536243531719932</v>
      </c>
      <c r="H251" s="20">
        <f t="shared" si="49"/>
        <v>8.0992600802233152</v>
      </c>
      <c r="I251" s="20">
        <f t="shared" si="50"/>
        <v>71.423089349126556</v>
      </c>
      <c r="J251" s="38">
        <f t="shared" si="51"/>
        <v>70.710678118654741</v>
      </c>
      <c r="K251" s="38">
        <f t="shared" si="58"/>
        <v>10.062688118654796</v>
      </c>
      <c r="L251" s="22">
        <f t="shared" si="59"/>
        <v>13364.3181644257</v>
      </c>
      <c r="M251" s="20">
        <f t="shared" si="60"/>
        <v>7617.8808944257562</v>
      </c>
      <c r="O251" s="20">
        <f t="shared" si="48"/>
        <v>7617.8808944257471</v>
      </c>
    </row>
    <row r="252" spans="1:15" ht="12.75" customHeight="1" x14ac:dyDescent="0.2">
      <c r="A252" s="17">
        <f t="shared" si="52"/>
        <v>19</v>
      </c>
      <c r="B252" s="20">
        <f t="shared" si="53"/>
        <v>8.0992600802233152</v>
      </c>
      <c r="C252" s="20">
        <f t="shared" si="53"/>
        <v>71.423089349126556</v>
      </c>
      <c r="D252" s="20">
        <f t="shared" si="54"/>
        <v>-4.5329448849100888E-2</v>
      </c>
      <c r="E252" s="20">
        <f t="shared" si="55"/>
        <v>71.377759900277454</v>
      </c>
      <c r="F252" s="20">
        <f t="shared" si="56"/>
        <v>-0.31853079704643439</v>
      </c>
      <c r="G252" s="20">
        <f t="shared" si="57"/>
        <v>-0.25568677401552525</v>
      </c>
      <c r="H252" s="20">
        <f t="shared" si="49"/>
        <v>7.8435733062077899</v>
      </c>
      <c r="I252" s="20">
        <f t="shared" si="50"/>
        <v>71.378470635411645</v>
      </c>
      <c r="J252" s="38">
        <f t="shared" si="51"/>
        <v>70.710678118654741</v>
      </c>
      <c r="K252" s="38">
        <f t="shared" si="58"/>
        <v>9.7409481186547975</v>
      </c>
      <c r="L252" s="22">
        <f t="shared" si="59"/>
        <v>13435.028842544354</v>
      </c>
      <c r="M252" s="20">
        <f t="shared" si="60"/>
        <v>7627.6218425444113</v>
      </c>
      <c r="O252" s="20">
        <f t="shared" si="48"/>
        <v>7627.6218425444013</v>
      </c>
    </row>
    <row r="253" spans="1:15" ht="12.75" customHeight="1" x14ac:dyDescent="0.2">
      <c r="A253" s="17">
        <f t="shared" si="52"/>
        <v>19.100000000000001</v>
      </c>
      <c r="B253" s="20">
        <f t="shared" si="53"/>
        <v>7.8435733062077899</v>
      </c>
      <c r="C253" s="20">
        <f t="shared" si="53"/>
        <v>71.378470635411645</v>
      </c>
      <c r="D253" s="20">
        <f t="shared" si="54"/>
        <v>-4.3907534299861523E-2</v>
      </c>
      <c r="E253" s="20">
        <f t="shared" si="55"/>
        <v>71.334563101111783</v>
      </c>
      <c r="F253" s="20">
        <f t="shared" si="56"/>
        <v>-0.31872991078922375</v>
      </c>
      <c r="G253" s="20">
        <f t="shared" si="57"/>
        <v>-0.25600152821009592</v>
      </c>
      <c r="H253" s="20">
        <f t="shared" si="49"/>
        <v>7.5875717779976943</v>
      </c>
      <c r="I253" s="20">
        <f t="shared" si="50"/>
        <v>71.335275156002098</v>
      </c>
      <c r="J253" s="38">
        <f t="shared" si="51"/>
        <v>70.710678118654741</v>
      </c>
      <c r="K253" s="38">
        <f t="shared" si="58"/>
        <v>9.4192081186547956</v>
      </c>
      <c r="L253" s="22">
        <f t="shared" si="59"/>
        <v>13505.739520663008</v>
      </c>
      <c r="M253" s="20">
        <f t="shared" si="60"/>
        <v>7637.041050663066</v>
      </c>
      <c r="O253" s="20">
        <f t="shared" si="48"/>
        <v>7637.041050663056</v>
      </c>
    </row>
    <row r="254" spans="1:15" ht="12.75" customHeight="1" x14ac:dyDescent="0.2">
      <c r="A254" s="17">
        <f t="shared" si="52"/>
        <v>19.200000000000003</v>
      </c>
      <c r="B254" s="20">
        <f t="shared" si="53"/>
        <v>7.5875717779976943</v>
      </c>
      <c r="C254" s="20">
        <f t="shared" si="53"/>
        <v>71.335275156002098</v>
      </c>
      <c r="D254" s="20">
        <f t="shared" si="54"/>
        <v>-4.2482993350324343E-2</v>
      </c>
      <c r="E254" s="20">
        <f t="shared" si="55"/>
        <v>71.292792162651779</v>
      </c>
      <c r="F254" s="20">
        <f t="shared" si="56"/>
        <v>-0.31892291055362637</v>
      </c>
      <c r="G254" s="20">
        <f t="shared" si="57"/>
        <v>-0.25630662402375504</v>
      </c>
      <c r="H254" s="20">
        <f t="shared" si="49"/>
        <v>7.3312651539739395</v>
      </c>
      <c r="I254" s="20">
        <f t="shared" si="50"/>
        <v>71.293505497835767</v>
      </c>
      <c r="J254" s="38">
        <f t="shared" si="51"/>
        <v>70.710678118654741</v>
      </c>
      <c r="K254" s="38">
        <f t="shared" si="58"/>
        <v>9.0974681186547972</v>
      </c>
      <c r="L254" s="22">
        <f t="shared" si="59"/>
        <v>13576.450198781662</v>
      </c>
      <c r="M254" s="20">
        <f t="shared" si="60"/>
        <v>7646.1385187817204</v>
      </c>
      <c r="O254" s="20">
        <f t="shared" si="48"/>
        <v>7646.1385187817114</v>
      </c>
    </row>
    <row r="255" spans="1:15" ht="12.75" customHeight="1" x14ac:dyDescent="0.2">
      <c r="A255" s="17">
        <f t="shared" si="52"/>
        <v>19.300000000000004</v>
      </c>
      <c r="B255" s="20">
        <f t="shared" si="53"/>
        <v>7.3312651539739395</v>
      </c>
      <c r="C255" s="20">
        <f t="shared" si="53"/>
        <v>71.293505497835767</v>
      </c>
      <c r="D255" s="20">
        <f t="shared" si="54"/>
        <v>-4.105590505133528E-2</v>
      </c>
      <c r="E255" s="20">
        <f t="shared" si="55"/>
        <v>71.25244959278443</v>
      </c>
      <c r="F255" s="20">
        <f t="shared" si="56"/>
        <v>-0.31910976208887093</v>
      </c>
      <c r="G255" s="20">
        <f t="shared" si="57"/>
        <v>-0.25660198958251323</v>
      </c>
      <c r="H255" s="20">
        <f t="shared" si="49"/>
        <v>7.074663164391426</v>
      </c>
      <c r="I255" s="20">
        <f t="shared" si="50"/>
        <v>71.253164168425158</v>
      </c>
      <c r="J255" s="38">
        <f t="shared" si="51"/>
        <v>70.710678118654741</v>
      </c>
      <c r="K255" s="38">
        <f t="shared" si="58"/>
        <v>8.7757281186547953</v>
      </c>
      <c r="L255" s="22">
        <f t="shared" si="59"/>
        <v>13647.160876900316</v>
      </c>
      <c r="M255" s="20">
        <f t="shared" si="60"/>
        <v>7654.9142469003755</v>
      </c>
      <c r="O255" s="20">
        <f t="shared" ref="O255:O318" si="61">($L$6*A255)-0.5*$C$6*(A255^2)</f>
        <v>7654.9142469003664</v>
      </c>
    </row>
    <row r="256" spans="1:15" ht="12.75" customHeight="1" x14ac:dyDescent="0.2">
      <c r="A256" s="17">
        <f t="shared" si="52"/>
        <v>19.400000000000006</v>
      </c>
      <c r="B256" s="20">
        <f t="shared" si="53"/>
        <v>7.074663164391426</v>
      </c>
      <c r="C256" s="20">
        <f t="shared" si="53"/>
        <v>71.253164168425158</v>
      </c>
      <c r="D256" s="20">
        <f t="shared" si="54"/>
        <v>-3.9626349199341104E-2</v>
      </c>
      <c r="E256" s="20">
        <f t="shared" si="55"/>
        <v>71.21353781922582</v>
      </c>
      <c r="F256" s="20">
        <f t="shared" si="56"/>
        <v>-0.31929043212901309</v>
      </c>
      <c r="G256" s="20">
        <f t="shared" si="57"/>
        <v>-0.25688755505683641</v>
      </c>
      <c r="H256" s="20">
        <f t="shared" ref="H256:H319" si="62">B256+G256</f>
        <v>6.8177756093345891</v>
      </c>
      <c r="I256" s="20">
        <f t="shared" ref="I256:I319" si="63">SQRT(E256^2+F256^2)</f>
        <v>71.214253595122059</v>
      </c>
      <c r="J256" s="38">
        <f t="shared" ref="J256:J319" si="64">I256*COS(RADIANS(H256))</f>
        <v>70.710678118654741</v>
      </c>
      <c r="K256" s="38">
        <f t="shared" si="58"/>
        <v>8.4539881186547952</v>
      </c>
      <c r="L256" s="22">
        <f t="shared" si="59"/>
        <v>13717.87155501897</v>
      </c>
      <c r="M256" s="20">
        <f t="shared" si="60"/>
        <v>7663.3682350190302</v>
      </c>
      <c r="O256" s="20">
        <f t="shared" si="61"/>
        <v>7663.3682350190211</v>
      </c>
    </row>
    <row r="257" spans="1:15" ht="12.75" customHeight="1" x14ac:dyDescent="0.2">
      <c r="A257" s="17">
        <f t="shared" ref="A257:A320" si="65">A256+0.1</f>
        <v>19.500000000000007</v>
      </c>
      <c r="B257" s="20">
        <f t="shared" ref="B257:C320" si="66">H256</f>
        <v>6.8177756093345891</v>
      </c>
      <c r="C257" s="20">
        <f t="shared" si="66"/>
        <v>71.214253595122059</v>
      </c>
      <c r="D257" s="20">
        <f t="shared" ref="D257:D320" si="67">-$M$7*SIN(RADIANS(B257))</f>
        <v>-3.8194406315905059E-2</v>
      </c>
      <c r="E257" s="20">
        <f t="shared" ref="E257:E320" si="68">C257+D257</f>
        <v>71.17605918880615</v>
      </c>
      <c r="F257" s="20">
        <f t="shared" ref="F257:F320" si="69">-$M$7*COS(RADIANS(B257))</f>
        <v>-0.31946488840900122</v>
      </c>
      <c r="G257" s="20">
        <f t="shared" ref="G257:G320" si="70">DEGREES(ATAN(F257/E257))</f>
        <v>-0.25716325270197243</v>
      </c>
      <c r="H257" s="20">
        <f t="shared" si="62"/>
        <v>6.5606123566326167</v>
      </c>
      <c r="I257" s="20">
        <f t="shared" si="63"/>
        <v>71.176776124402849</v>
      </c>
      <c r="J257" s="38">
        <f t="shared" si="64"/>
        <v>70.710678118654741</v>
      </c>
      <c r="K257" s="38">
        <f t="shared" ref="K257:K320" si="71">I257*SIN(RADIANS(H257))</f>
        <v>8.1322481186547968</v>
      </c>
      <c r="L257" s="22">
        <f t="shared" ref="L257:L320" si="72">IF(M256=0,0,IF(M256+K257&gt;0,L256+J257,L256+J257*M256/-K257))</f>
        <v>13788.582233137624</v>
      </c>
      <c r="M257" s="20">
        <f t="shared" ref="M257:M320" si="73">IF(M256=0,0,IF((M256+K257)&lt;0,0,M256+K257))</f>
        <v>7671.5004831376846</v>
      </c>
      <c r="O257" s="20">
        <f t="shared" si="61"/>
        <v>7671.5004831376755</v>
      </c>
    </row>
    <row r="258" spans="1:15" ht="12.75" customHeight="1" x14ac:dyDescent="0.2">
      <c r="A258" s="17">
        <f t="shared" si="65"/>
        <v>19.600000000000009</v>
      </c>
      <c r="B258" s="20">
        <f t="shared" si="66"/>
        <v>6.5606123566326167</v>
      </c>
      <c r="C258" s="20">
        <f t="shared" si="66"/>
        <v>71.176776124402849</v>
      </c>
      <c r="D258" s="20">
        <f t="shared" si="67"/>
        <v>-3.6760157626736657E-2</v>
      </c>
      <c r="E258" s="20">
        <f t="shared" si="68"/>
        <v>71.140015966776119</v>
      </c>
      <c r="F258" s="20">
        <f t="shared" si="69"/>
        <v>-0.31963309968033277</v>
      </c>
      <c r="G258" s="20">
        <f t="shared" si="70"/>
        <v>-0.25742901689727388</v>
      </c>
      <c r="H258" s="20">
        <f t="shared" si="62"/>
        <v>6.3031833397353427</v>
      </c>
      <c r="I258" s="20">
        <f t="shared" si="63"/>
        <v>71.140734021175049</v>
      </c>
      <c r="J258" s="38">
        <f t="shared" si="64"/>
        <v>70.710678118654755</v>
      </c>
      <c r="K258" s="38">
        <f t="shared" si="71"/>
        <v>7.8105081186547967</v>
      </c>
      <c r="L258" s="22">
        <f t="shared" si="72"/>
        <v>13859.292911256278</v>
      </c>
      <c r="M258" s="20">
        <f t="shared" si="73"/>
        <v>7679.3109912563395</v>
      </c>
      <c r="O258" s="20">
        <f t="shared" si="61"/>
        <v>7679.3109912563314</v>
      </c>
    </row>
    <row r="259" spans="1:15" ht="12.75" customHeight="1" x14ac:dyDescent="0.2">
      <c r="A259" s="17">
        <f t="shared" si="65"/>
        <v>19.70000000000001</v>
      </c>
      <c r="B259" s="20">
        <f t="shared" si="66"/>
        <v>6.3031833397353427</v>
      </c>
      <c r="C259" s="20">
        <f t="shared" si="66"/>
        <v>71.140734021175049</v>
      </c>
      <c r="D259" s="20">
        <f t="shared" si="67"/>
        <v>-3.5323685040247327E-2</v>
      </c>
      <c r="E259" s="20">
        <f t="shared" si="68"/>
        <v>71.105410336134796</v>
      </c>
      <c r="F259" s="20">
        <f t="shared" si="69"/>
        <v>-0.31979503572628742</v>
      </c>
      <c r="G259" s="20">
        <f t="shared" si="70"/>
        <v>-0.25768478418447616</v>
      </c>
      <c r="H259" s="20">
        <f t="shared" si="62"/>
        <v>6.0454985555508669</v>
      </c>
      <c r="I259" s="20">
        <f t="shared" si="63"/>
        <v>71.106129468105493</v>
      </c>
      <c r="J259" s="38">
        <f t="shared" si="64"/>
        <v>70.710678118654755</v>
      </c>
      <c r="K259" s="38">
        <f t="shared" si="71"/>
        <v>7.4887681186547965</v>
      </c>
      <c r="L259" s="22">
        <f t="shared" si="72"/>
        <v>13930.003589374932</v>
      </c>
      <c r="M259" s="20">
        <f t="shared" si="73"/>
        <v>7686.7997593749942</v>
      </c>
      <c r="O259" s="20">
        <f t="shared" si="61"/>
        <v>7686.799759374986</v>
      </c>
    </row>
    <row r="260" spans="1:15" ht="12.75" customHeight="1" x14ac:dyDescent="0.2">
      <c r="A260" s="17">
        <f t="shared" si="65"/>
        <v>19.800000000000011</v>
      </c>
      <c r="B260" s="20">
        <f t="shared" si="66"/>
        <v>6.0454985555508669</v>
      </c>
      <c r="C260" s="20">
        <f t="shared" si="66"/>
        <v>71.106129468105493</v>
      </c>
      <c r="D260" s="20">
        <f t="shared" si="67"/>
        <v>-3.3885071125643852E-2</v>
      </c>
      <c r="E260" s="20">
        <f t="shared" si="68"/>
        <v>71.072244396979855</v>
      </c>
      <c r="F260" s="20">
        <f t="shared" si="69"/>
        <v>-0.31995066737672245</v>
      </c>
      <c r="G260" s="20">
        <f t="shared" si="70"/>
        <v>-0.2579304933048886</v>
      </c>
      <c r="H260" s="20">
        <f t="shared" si="62"/>
        <v>5.7875680622459784</v>
      </c>
      <c r="I260" s="20">
        <f t="shared" si="63"/>
        <v>71.072964564970761</v>
      </c>
      <c r="J260" s="38">
        <f t="shared" si="64"/>
        <v>70.710678118654755</v>
      </c>
      <c r="K260" s="38">
        <f t="shared" si="71"/>
        <v>7.1670281186547964</v>
      </c>
      <c r="L260" s="22">
        <f t="shared" si="72"/>
        <v>14000.714267493586</v>
      </c>
      <c r="M260" s="20">
        <f t="shared" si="73"/>
        <v>7693.9667874936486</v>
      </c>
      <c r="O260" s="20">
        <f t="shared" si="61"/>
        <v>7693.9667874936404</v>
      </c>
    </row>
    <row r="261" spans="1:15" ht="12.75" customHeight="1" x14ac:dyDescent="0.2">
      <c r="A261" s="17">
        <f t="shared" si="65"/>
        <v>19.900000000000013</v>
      </c>
      <c r="B261" s="20">
        <f t="shared" si="66"/>
        <v>5.7875680622459784</v>
      </c>
      <c r="C261" s="20">
        <f t="shared" si="66"/>
        <v>71.072964564970761</v>
      </c>
      <c r="D261" s="20">
        <f t="shared" si="67"/>
        <v>-3.2444399090572021E-2</v>
      </c>
      <c r="E261" s="20">
        <f t="shared" si="68"/>
        <v>71.040520165880196</v>
      </c>
      <c r="F261" s="20">
        <f t="shared" si="69"/>
        <v>-0.32009996652241585</v>
      </c>
      <c r="G261" s="20">
        <f t="shared" si="70"/>
        <v>-0.25816608523545959</v>
      </c>
      <c r="H261" s="20">
        <f t="shared" si="62"/>
        <v>5.5294019770105187</v>
      </c>
      <c r="I261" s="20">
        <f t="shared" si="63"/>
        <v>71.041241328029997</v>
      </c>
      <c r="J261" s="38">
        <f t="shared" si="64"/>
        <v>70.710678118654755</v>
      </c>
      <c r="K261" s="38">
        <f t="shared" si="71"/>
        <v>6.8452881186547971</v>
      </c>
      <c r="L261" s="22">
        <f t="shared" si="72"/>
        <v>14071.42494561224</v>
      </c>
      <c r="M261" s="20">
        <f t="shared" si="73"/>
        <v>7700.8120756123035</v>
      </c>
      <c r="O261" s="20">
        <f t="shared" si="61"/>
        <v>7700.8120756122953</v>
      </c>
    </row>
    <row r="262" spans="1:15" ht="12.75" customHeight="1" x14ac:dyDescent="0.2">
      <c r="A262" s="17">
        <f t="shared" si="65"/>
        <v>20.000000000000014</v>
      </c>
      <c r="B262" s="20">
        <f t="shared" si="66"/>
        <v>5.5294019770105187</v>
      </c>
      <c r="C262" s="20">
        <f t="shared" si="66"/>
        <v>71.041241328029997</v>
      </c>
      <c r="D262" s="20">
        <f t="shared" si="67"/>
        <v>-3.100175275832372E-2</v>
      </c>
      <c r="E262" s="20">
        <f t="shared" si="68"/>
        <v>71.010239575271669</v>
      </c>
      <c r="F262" s="20">
        <f t="shared" si="69"/>
        <v>-0.32024290612894429</v>
      </c>
      <c r="G262" s="20">
        <f t="shared" si="70"/>
        <v>-0.25839150322367666</v>
      </c>
      <c r="H262" s="20">
        <f t="shared" si="62"/>
        <v>5.2710104737868422</v>
      </c>
      <c r="I262" s="20">
        <f t="shared" si="63"/>
        <v>71.01096168942091</v>
      </c>
      <c r="J262" s="38">
        <f t="shared" si="64"/>
        <v>70.710678118654755</v>
      </c>
      <c r="K262" s="38">
        <f t="shared" si="71"/>
        <v>6.523548118654797</v>
      </c>
      <c r="L262" s="22">
        <f t="shared" si="72"/>
        <v>14142.135623730894</v>
      </c>
      <c r="M262" s="20">
        <f t="shared" si="73"/>
        <v>7707.3356237309581</v>
      </c>
      <c r="O262" s="20">
        <f t="shared" si="61"/>
        <v>7707.3356237309499</v>
      </c>
    </row>
    <row r="263" spans="1:15" ht="12.75" customHeight="1" x14ac:dyDescent="0.2">
      <c r="A263" s="17">
        <f t="shared" si="65"/>
        <v>20.100000000000016</v>
      </c>
      <c r="B263" s="20">
        <f t="shared" si="66"/>
        <v>5.2710104737868422</v>
      </c>
      <c r="C263" s="20">
        <f t="shared" si="66"/>
        <v>71.01096168942091</v>
      </c>
      <c r="D263" s="20">
        <f t="shared" si="67"/>
        <v>-2.9557216544620932E-2</v>
      </c>
      <c r="E263" s="20">
        <f t="shared" si="68"/>
        <v>70.981404472876292</v>
      </c>
      <c r="F263" s="20">
        <f t="shared" si="69"/>
        <v>-0.3203794602500829</v>
      </c>
      <c r="G263" s="20">
        <f t="shared" si="70"/>
        <v>-0.25860669282126358</v>
      </c>
      <c r="H263" s="20">
        <f t="shared" si="62"/>
        <v>5.0124037809655784</v>
      </c>
      <c r="I263" s="20">
        <f t="shared" si="63"/>
        <v>70.98212749657911</v>
      </c>
      <c r="J263" s="38">
        <f t="shared" si="64"/>
        <v>70.710678118654755</v>
      </c>
      <c r="K263" s="38">
        <f t="shared" si="71"/>
        <v>6.201808118654796</v>
      </c>
      <c r="L263" s="22">
        <f t="shared" si="72"/>
        <v>14212.846301849548</v>
      </c>
      <c r="M263" s="20">
        <f t="shared" si="73"/>
        <v>7713.5374318496133</v>
      </c>
      <c r="O263" s="20">
        <f t="shared" si="61"/>
        <v>7713.5374318496051</v>
      </c>
    </row>
    <row r="264" spans="1:15" ht="12.75" customHeight="1" x14ac:dyDescent="0.2">
      <c r="A264" s="17">
        <f t="shared" si="65"/>
        <v>20.200000000000017</v>
      </c>
      <c r="B264" s="20">
        <f t="shared" si="66"/>
        <v>5.0124037809655784</v>
      </c>
      <c r="C264" s="20">
        <f t="shared" si="66"/>
        <v>70.98212749657911</v>
      </c>
      <c r="D264" s="20">
        <f t="shared" si="67"/>
        <v>-2.8110875433990885E-2</v>
      </c>
      <c r="E264" s="20">
        <f t="shared" si="68"/>
        <v>70.954016621145115</v>
      </c>
      <c r="F264" s="20">
        <f t="shared" si="69"/>
        <v>-0.3205096040407131</v>
      </c>
      <c r="G264" s="20">
        <f t="shared" si="70"/>
        <v>-0.25881160191663782</v>
      </c>
      <c r="H264" s="20">
        <f t="shared" si="62"/>
        <v>4.7535921790489404</v>
      </c>
      <c r="I264" s="20">
        <f t="shared" si="63"/>
        <v>70.954740511681251</v>
      </c>
      <c r="J264" s="38">
        <f t="shared" si="64"/>
        <v>70.710678118654755</v>
      </c>
      <c r="K264" s="38">
        <f t="shared" si="71"/>
        <v>5.8800681186547958</v>
      </c>
      <c r="L264" s="22">
        <f t="shared" si="72"/>
        <v>14283.556979968202</v>
      </c>
      <c r="M264" s="20">
        <f t="shared" si="73"/>
        <v>7719.4174999682682</v>
      </c>
      <c r="O264" s="20">
        <f t="shared" si="61"/>
        <v>7719.4174999682591</v>
      </c>
    </row>
    <row r="265" spans="1:15" ht="12.75" customHeight="1" x14ac:dyDescent="0.2">
      <c r="A265" s="17">
        <f t="shared" si="65"/>
        <v>20.300000000000018</v>
      </c>
      <c r="B265" s="20">
        <f t="shared" si="66"/>
        <v>4.7535921790489404</v>
      </c>
      <c r="C265" s="20">
        <f t="shared" si="66"/>
        <v>70.954740511681251</v>
      </c>
      <c r="D265" s="20">
        <f t="shared" si="67"/>
        <v>-2.6662814955746888E-2</v>
      </c>
      <c r="E265" s="20">
        <f t="shared" si="68"/>
        <v>70.928077696725509</v>
      </c>
      <c r="F265" s="20">
        <f t="shared" si="69"/>
        <v>-0.32063331376922716</v>
      </c>
      <c r="G265" s="20">
        <f t="shared" si="70"/>
        <v>-0.25900618076609239</v>
      </c>
      <c r="H265" s="20">
        <f t="shared" si="62"/>
        <v>4.4945859982828482</v>
      </c>
      <c r="I265" s="20">
        <f t="shared" si="63"/>
        <v>70.928802411112429</v>
      </c>
      <c r="J265" s="38">
        <f t="shared" si="64"/>
        <v>70.710678118654755</v>
      </c>
      <c r="K265" s="38">
        <f t="shared" si="71"/>
        <v>5.5583281186547957</v>
      </c>
      <c r="L265" s="22">
        <f t="shared" si="72"/>
        <v>14354.267658086856</v>
      </c>
      <c r="M265" s="20">
        <f t="shared" si="73"/>
        <v>7724.9758280869228</v>
      </c>
      <c r="O265" s="20">
        <f t="shared" si="61"/>
        <v>7724.9758280869146</v>
      </c>
    </row>
    <row r="266" spans="1:15" ht="12.75" customHeight="1" x14ac:dyDescent="0.2">
      <c r="A266" s="17">
        <f t="shared" si="65"/>
        <v>20.40000000000002</v>
      </c>
      <c r="B266" s="20">
        <f t="shared" si="66"/>
        <v>4.4945859982828482</v>
      </c>
      <c r="C266" s="20">
        <f t="shared" si="66"/>
        <v>70.928802411112429</v>
      </c>
      <c r="D266" s="20">
        <f t="shared" si="67"/>
        <v>-2.5213121159589964E-2</v>
      </c>
      <c r="E266" s="20">
        <f t="shared" si="68"/>
        <v>70.903589289952833</v>
      </c>
      <c r="F266" s="20">
        <f t="shared" si="69"/>
        <v>-0.32075056682941633</v>
      </c>
      <c r="G266" s="20">
        <f t="shared" si="70"/>
        <v>-0.25919038202366773</v>
      </c>
      <c r="H266" s="20">
        <f t="shared" si="62"/>
        <v>4.2353956162591802</v>
      </c>
      <c r="I266" s="20">
        <f t="shared" si="63"/>
        <v>70.90431478495816</v>
      </c>
      <c r="J266" s="38">
        <f t="shared" si="64"/>
        <v>70.710678118654755</v>
      </c>
      <c r="K266" s="38">
        <f t="shared" si="71"/>
        <v>5.2365881186547956</v>
      </c>
      <c r="L266" s="22">
        <f t="shared" si="72"/>
        <v>14424.97833620551</v>
      </c>
      <c r="M266" s="20">
        <f t="shared" si="73"/>
        <v>7730.2124162055779</v>
      </c>
      <c r="O266" s="20">
        <f t="shared" si="61"/>
        <v>7730.2124162055688</v>
      </c>
    </row>
    <row r="267" spans="1:15" ht="12.75" customHeight="1" x14ac:dyDescent="0.2">
      <c r="A267" s="17">
        <f t="shared" si="65"/>
        <v>20.500000000000021</v>
      </c>
      <c r="B267" s="20">
        <f t="shared" si="66"/>
        <v>4.2353956162591802</v>
      </c>
      <c r="C267" s="20">
        <f t="shared" si="66"/>
        <v>70.90431478495816</v>
      </c>
      <c r="D267" s="20">
        <f t="shared" si="67"/>
        <v>-2.3761880590846874E-2</v>
      </c>
      <c r="E267" s="20">
        <f t="shared" si="68"/>
        <v>70.880552904367306</v>
      </c>
      <c r="F267" s="20">
        <f t="shared" si="69"/>
        <v>-0.32086134175183273</v>
      </c>
      <c r="G267" s="20">
        <f t="shared" si="70"/>
        <v>-0.25936416076968138</v>
      </c>
      <c r="H267" s="20">
        <f t="shared" si="62"/>
        <v>3.9760314554894989</v>
      </c>
      <c r="I267" s="20">
        <f t="shared" si="63"/>
        <v>70.881279136521258</v>
      </c>
      <c r="J267" s="38">
        <f t="shared" si="64"/>
        <v>70.710678118654741</v>
      </c>
      <c r="K267" s="38">
        <f t="shared" si="71"/>
        <v>4.9148481186547945</v>
      </c>
      <c r="L267" s="22">
        <f t="shared" si="72"/>
        <v>14495.689014324164</v>
      </c>
      <c r="M267" s="20">
        <f t="shared" si="73"/>
        <v>7735.1272643242328</v>
      </c>
      <c r="O267" s="20">
        <f t="shared" si="61"/>
        <v>7735.1272643242246</v>
      </c>
    </row>
    <row r="268" spans="1:15" ht="12.75" customHeight="1" x14ac:dyDescent="0.2">
      <c r="A268" s="17">
        <f t="shared" si="65"/>
        <v>20.600000000000023</v>
      </c>
      <c r="B268" s="20">
        <f t="shared" si="66"/>
        <v>3.9760314554894989</v>
      </c>
      <c r="C268" s="20">
        <f t="shared" si="66"/>
        <v>70.881279136521258</v>
      </c>
      <c r="D268" s="20">
        <f t="shared" si="67"/>
        <v>-2.2309180265360572E-2</v>
      </c>
      <c r="E268" s="20">
        <f t="shared" si="68"/>
        <v>70.858969956255891</v>
      </c>
      <c r="F268" s="20">
        <f t="shared" si="69"/>
        <v>-0.32096561821461145</v>
      </c>
      <c r="G268" s="20">
        <f t="shared" si="70"/>
        <v>-0.2595274745378815</v>
      </c>
      <c r="H268" s="20">
        <f t="shared" si="62"/>
        <v>3.7165039809516172</v>
      </c>
      <c r="I268" s="20">
        <f t="shared" si="63"/>
        <v>70.859696881864025</v>
      </c>
      <c r="J268" s="38">
        <f t="shared" si="64"/>
        <v>70.710678118654741</v>
      </c>
      <c r="K268" s="38">
        <f t="shared" si="71"/>
        <v>4.5931081186547935</v>
      </c>
      <c r="L268" s="22">
        <f t="shared" si="72"/>
        <v>14566.399692442817</v>
      </c>
      <c r="M268" s="20">
        <f t="shared" si="73"/>
        <v>7739.7203724428873</v>
      </c>
      <c r="O268" s="20">
        <f t="shared" si="61"/>
        <v>7739.7203724428791</v>
      </c>
    </row>
    <row r="269" spans="1:15" ht="12.75" customHeight="1" x14ac:dyDescent="0.2">
      <c r="A269" s="17">
        <f t="shared" si="65"/>
        <v>20.700000000000024</v>
      </c>
      <c r="B269" s="20">
        <f t="shared" si="66"/>
        <v>3.7165039809516172</v>
      </c>
      <c r="C269" s="20">
        <f t="shared" si="66"/>
        <v>70.859696881864025</v>
      </c>
      <c r="D269" s="20">
        <f t="shared" si="67"/>
        <v>-2.0855107644049513E-2</v>
      </c>
      <c r="E269" s="20">
        <f t="shared" si="68"/>
        <v>70.838841774219972</v>
      </c>
      <c r="F269" s="20">
        <f t="shared" si="69"/>
        <v>-0.32106337705374488</v>
      </c>
      <c r="G269" s="20">
        <f t="shared" si="70"/>
        <v>-0.2596802833411968</v>
      </c>
      <c r="H269" s="20">
        <f t="shared" si="62"/>
        <v>3.4568236976104205</v>
      </c>
      <c r="I269" s="20">
        <f t="shared" si="63"/>
        <v>70.839569349376035</v>
      </c>
      <c r="J269" s="38">
        <f t="shared" si="64"/>
        <v>70.710678118654727</v>
      </c>
      <c r="K269" s="38">
        <f t="shared" si="71"/>
        <v>4.2713681186547934</v>
      </c>
      <c r="L269" s="22">
        <f t="shared" si="72"/>
        <v>14637.110370561471</v>
      </c>
      <c r="M269" s="20">
        <f t="shared" si="73"/>
        <v>7743.9917405615424</v>
      </c>
      <c r="O269" s="20">
        <f t="shared" si="61"/>
        <v>7743.9917405615342</v>
      </c>
    </row>
    <row r="270" spans="1:15" ht="12.75" customHeight="1" x14ac:dyDescent="0.2">
      <c r="A270" s="17">
        <f t="shared" si="65"/>
        <v>20.800000000000026</v>
      </c>
      <c r="B270" s="20">
        <f t="shared" si="66"/>
        <v>3.4568236976104205</v>
      </c>
      <c r="C270" s="20">
        <f t="shared" si="66"/>
        <v>70.839569349376035</v>
      </c>
      <c r="D270" s="20">
        <f t="shared" si="67"/>
        <v>-1.9399750607152703E-2</v>
      </c>
      <c r="E270" s="20">
        <f t="shared" si="68"/>
        <v>70.820169598768885</v>
      </c>
      <c r="F270" s="20">
        <f t="shared" si="69"/>
        <v>-0.32115460027279752</v>
      </c>
      <c r="G270" s="20">
        <f t="shared" si="70"/>
        <v>-0.25982254969605195</v>
      </c>
      <c r="H270" s="20">
        <f t="shared" si="62"/>
        <v>3.1970011479143685</v>
      </c>
      <c r="I270" s="20">
        <f t="shared" si="63"/>
        <v>70.820897779367812</v>
      </c>
      <c r="J270" s="38">
        <f t="shared" si="64"/>
        <v>70.710678118654727</v>
      </c>
      <c r="K270" s="38">
        <f t="shared" si="71"/>
        <v>3.9496281186547937</v>
      </c>
      <c r="L270" s="22">
        <f t="shared" si="72"/>
        <v>14707.821048680125</v>
      </c>
      <c r="M270" s="20">
        <f t="shared" si="73"/>
        <v>7747.9413686801972</v>
      </c>
      <c r="O270" s="20">
        <f t="shared" si="61"/>
        <v>7747.9413686801881</v>
      </c>
    </row>
    <row r="271" spans="1:15" ht="12.75" customHeight="1" x14ac:dyDescent="0.2">
      <c r="A271" s="17">
        <f t="shared" si="65"/>
        <v>20.900000000000027</v>
      </c>
      <c r="B271" s="20">
        <f t="shared" si="66"/>
        <v>3.1970011479143685</v>
      </c>
      <c r="C271" s="20">
        <f t="shared" si="66"/>
        <v>70.820897779367812</v>
      </c>
      <c r="D271" s="20">
        <f t="shared" si="67"/>
        <v>-1.7943197428177775E-2</v>
      </c>
      <c r="E271" s="20">
        <f t="shared" si="68"/>
        <v>70.80295458193963</v>
      </c>
      <c r="F271" s="20">
        <f t="shared" si="69"/>
        <v>-0.32123927105205158</v>
      </c>
      <c r="G271" s="20">
        <f t="shared" si="70"/>
        <v>-0.25995423864522066</v>
      </c>
      <c r="H271" s="20">
        <f t="shared" si="62"/>
        <v>2.937046909269148</v>
      </c>
      <c r="I271" s="20">
        <f t="shared" si="63"/>
        <v>70.803683323690663</v>
      </c>
      <c r="J271" s="38">
        <f t="shared" si="64"/>
        <v>70.710678118654712</v>
      </c>
      <c r="K271" s="38">
        <f t="shared" si="71"/>
        <v>3.6278881186547931</v>
      </c>
      <c r="L271" s="22">
        <f t="shared" si="72"/>
        <v>14778.531726798779</v>
      </c>
      <c r="M271" s="20">
        <f t="shared" si="73"/>
        <v>7751.5692567988517</v>
      </c>
      <c r="O271" s="20">
        <f t="shared" si="61"/>
        <v>7751.5692567988426</v>
      </c>
    </row>
    <row r="272" spans="1:15" ht="12.75" customHeight="1" x14ac:dyDescent="0.2">
      <c r="A272" s="17">
        <f t="shared" si="65"/>
        <v>21.000000000000028</v>
      </c>
      <c r="B272" s="20">
        <f t="shared" si="66"/>
        <v>2.937046909269148</v>
      </c>
      <c r="C272" s="20">
        <f t="shared" si="66"/>
        <v>70.803683323690663</v>
      </c>
      <c r="D272" s="20">
        <f t="shared" si="67"/>
        <v>-1.6485536747569741E-2</v>
      </c>
      <c r="E272" s="20">
        <f t="shared" si="68"/>
        <v>70.787197786943096</v>
      </c>
      <c r="F272" s="20">
        <f t="shared" si="69"/>
        <v>-0.32131737375707614</v>
      </c>
      <c r="G272" s="20">
        <f t="shared" si="70"/>
        <v>-0.26007531777919335</v>
      </c>
      <c r="H272" s="20">
        <f t="shared" si="62"/>
        <v>2.6769715914899548</v>
      </c>
      <c r="I272" s="20">
        <f t="shared" si="63"/>
        <v>70.7879270453831</v>
      </c>
      <c r="J272" s="38">
        <f t="shared" si="64"/>
        <v>70.710678118654727</v>
      </c>
      <c r="K272" s="38">
        <f t="shared" si="71"/>
        <v>3.306148118654793</v>
      </c>
      <c r="L272" s="22">
        <f t="shared" si="72"/>
        <v>14849.242404917433</v>
      </c>
      <c r="M272" s="20">
        <f t="shared" si="73"/>
        <v>7754.8754049175068</v>
      </c>
      <c r="O272" s="20">
        <f t="shared" si="61"/>
        <v>7754.8754049174977</v>
      </c>
    </row>
    <row r="273" spans="1:15" ht="12.75" customHeight="1" x14ac:dyDescent="0.2">
      <c r="A273" s="17">
        <f t="shared" si="65"/>
        <v>21.10000000000003</v>
      </c>
      <c r="B273" s="20">
        <f t="shared" si="66"/>
        <v>2.6769715914899548</v>
      </c>
      <c r="C273" s="20">
        <f t="shared" si="66"/>
        <v>70.7879270453831</v>
      </c>
      <c r="D273" s="20">
        <f t="shared" si="67"/>
        <v>-1.5026857546118393E-2</v>
      </c>
      <c r="E273" s="20">
        <f t="shared" si="68"/>
        <v>70.772900187836981</v>
      </c>
      <c r="F273" s="20">
        <f t="shared" si="69"/>
        <v>-0.32138889394670861</v>
      </c>
      <c r="G273" s="20">
        <f t="shared" si="70"/>
        <v>-0.26018575725603077</v>
      </c>
      <c r="H273" s="20">
        <f t="shared" si="62"/>
        <v>2.4167858342339241</v>
      </c>
      <c r="I273" s="20">
        <f t="shared" si="63"/>
        <v>70.773629918343786</v>
      </c>
      <c r="J273" s="38">
        <f t="shared" si="64"/>
        <v>70.710678118654712</v>
      </c>
      <c r="K273" s="38">
        <f t="shared" si="71"/>
        <v>2.9844081186547928</v>
      </c>
      <c r="L273" s="22">
        <f t="shared" si="72"/>
        <v>14919.953083036087</v>
      </c>
      <c r="M273" s="20">
        <f t="shared" si="73"/>
        <v>7757.8598130361615</v>
      </c>
      <c r="O273" s="20">
        <f t="shared" si="61"/>
        <v>7757.8598130361524</v>
      </c>
    </row>
    <row r="274" spans="1:15" ht="12.75" customHeight="1" x14ac:dyDescent="0.2">
      <c r="A274" s="17">
        <f t="shared" si="65"/>
        <v>21.200000000000031</v>
      </c>
      <c r="B274" s="20">
        <f t="shared" si="66"/>
        <v>2.4167858342339241</v>
      </c>
      <c r="C274" s="20">
        <f t="shared" si="66"/>
        <v>70.773629918343786</v>
      </c>
      <c r="D274" s="20">
        <f t="shared" si="67"/>
        <v>-1.3567249118122718E-2</v>
      </c>
      <c r="E274" s="20">
        <f t="shared" si="68"/>
        <v>70.760062669225661</v>
      </c>
      <c r="F274" s="20">
        <f t="shared" si="69"/>
        <v>-0.32145381838044307</v>
      </c>
      <c r="G274" s="20">
        <f t="shared" si="70"/>
        <v>-0.26028552981968617</v>
      </c>
      <c r="H274" s="20">
        <f t="shared" si="62"/>
        <v>2.1565003044142381</v>
      </c>
      <c r="I274" s="20">
        <f t="shared" si="63"/>
        <v>70.760792827031651</v>
      </c>
      <c r="J274" s="38">
        <f t="shared" si="64"/>
        <v>70.710678118654712</v>
      </c>
      <c r="K274" s="38">
        <f t="shared" si="71"/>
        <v>2.6626681186547927</v>
      </c>
      <c r="L274" s="22">
        <f t="shared" si="72"/>
        <v>14990.663761154741</v>
      </c>
      <c r="M274" s="20">
        <f t="shared" si="73"/>
        <v>7760.522481154816</v>
      </c>
      <c r="O274" s="20">
        <f t="shared" si="61"/>
        <v>7760.5224811548078</v>
      </c>
    </row>
    <row r="275" spans="1:15" ht="12.75" customHeight="1" x14ac:dyDescent="0.2">
      <c r="A275" s="17">
        <f t="shared" si="65"/>
        <v>21.300000000000033</v>
      </c>
      <c r="B275" s="20">
        <f t="shared" si="66"/>
        <v>2.1565003044142381</v>
      </c>
      <c r="C275" s="20">
        <f t="shared" si="66"/>
        <v>70.760792827031651</v>
      </c>
      <c r="D275" s="20">
        <f t="shared" si="67"/>
        <v>-1.2106801044330956E-2</v>
      </c>
      <c r="E275" s="20">
        <f t="shared" si="68"/>
        <v>70.748686025987325</v>
      </c>
      <c r="F275" s="20">
        <f t="shared" si="69"/>
        <v>-0.32151213502521653</v>
      </c>
      <c r="G275" s="20">
        <f t="shared" si="70"/>
        <v>-0.26037461081677016</v>
      </c>
      <c r="H275" s="20">
        <f t="shared" si="62"/>
        <v>1.896125693597468</v>
      </c>
      <c r="I275" s="20">
        <f t="shared" si="63"/>
        <v>70.749416566192991</v>
      </c>
      <c r="J275" s="38">
        <f t="shared" si="64"/>
        <v>70.710678118654712</v>
      </c>
      <c r="K275" s="38">
        <f t="shared" si="71"/>
        <v>2.340928118654793</v>
      </c>
      <c r="L275" s="22">
        <f t="shared" si="72"/>
        <v>15061.374439273395</v>
      </c>
      <c r="M275" s="20">
        <f t="shared" si="73"/>
        <v>7762.863409273471</v>
      </c>
      <c r="O275" s="20">
        <f t="shared" si="61"/>
        <v>7762.8634092734619</v>
      </c>
    </row>
    <row r="276" spans="1:15" ht="12.75" customHeight="1" x14ac:dyDescent="0.2">
      <c r="A276" s="17">
        <f t="shared" si="65"/>
        <v>21.400000000000034</v>
      </c>
      <c r="B276" s="20">
        <f t="shared" si="66"/>
        <v>1.896125693597468</v>
      </c>
      <c r="C276" s="20">
        <f t="shared" si="66"/>
        <v>70.749416566192991</v>
      </c>
      <c r="D276" s="20">
        <f t="shared" si="67"/>
        <v>-1.0645603164675273E-2</v>
      </c>
      <c r="E276" s="20">
        <f t="shared" si="68"/>
        <v>70.738770963028315</v>
      </c>
      <c r="F276" s="20">
        <f t="shared" si="69"/>
        <v>-0.3215638330615872</v>
      </c>
      <c r="G276" s="20">
        <f t="shared" si="70"/>
        <v>-0.26045297821174279</v>
      </c>
      <c r="H276" s="20">
        <f t="shared" si="62"/>
        <v>1.6356727153857251</v>
      </c>
      <c r="I276" s="20">
        <f t="shared" si="63"/>
        <v>70.739501840615972</v>
      </c>
      <c r="J276" s="38">
        <f t="shared" si="64"/>
        <v>70.710678118654712</v>
      </c>
      <c r="K276" s="38">
        <f t="shared" si="71"/>
        <v>2.0191881186547929</v>
      </c>
      <c r="L276" s="22">
        <f t="shared" si="72"/>
        <v>15132.085117392049</v>
      </c>
      <c r="M276" s="20">
        <f t="shared" si="73"/>
        <v>7764.8825973921257</v>
      </c>
      <c r="O276" s="20">
        <f t="shared" si="61"/>
        <v>7764.8825973921166</v>
      </c>
    </row>
    <row r="277" spans="1:15" ht="12.75" customHeight="1" x14ac:dyDescent="0.2">
      <c r="A277" s="17">
        <f t="shared" si="65"/>
        <v>21.500000000000036</v>
      </c>
      <c r="B277" s="20">
        <f t="shared" si="66"/>
        <v>1.6356727153857251</v>
      </c>
      <c r="C277" s="20">
        <f t="shared" si="66"/>
        <v>70.739501840615972</v>
      </c>
      <c r="D277" s="20">
        <f t="shared" si="67"/>
        <v>-9.1837455508201847E-3</v>
      </c>
      <c r="E277" s="20">
        <f t="shared" si="68"/>
        <v>70.730318095065158</v>
      </c>
      <c r="F277" s="20">
        <f t="shared" si="69"/>
        <v>-0.32160890288929789</v>
      </c>
      <c r="G277" s="20">
        <f t="shared" si="70"/>
        <v>-0.26052061260051301</v>
      </c>
      <c r="H277" s="20">
        <f t="shared" si="62"/>
        <v>1.375152102785212</v>
      </c>
      <c r="I277" s="20">
        <f t="shared" si="63"/>
        <v>70.731049264912784</v>
      </c>
      <c r="J277" s="38">
        <f t="shared" si="64"/>
        <v>70.710678118654712</v>
      </c>
      <c r="K277" s="38">
        <f t="shared" si="71"/>
        <v>1.6974481186547925</v>
      </c>
      <c r="L277" s="22">
        <f t="shared" si="72"/>
        <v>15202.795795510703</v>
      </c>
      <c r="M277" s="20">
        <f t="shared" si="73"/>
        <v>7766.5800455107801</v>
      </c>
      <c r="O277" s="20">
        <f t="shared" si="61"/>
        <v>7766.580045510771</v>
      </c>
    </row>
    <row r="278" spans="1:15" ht="12.75" customHeight="1" x14ac:dyDescent="0.2">
      <c r="A278" s="17">
        <f t="shared" si="65"/>
        <v>21.600000000000037</v>
      </c>
      <c r="B278" s="20">
        <f t="shared" si="66"/>
        <v>1.375152102785212</v>
      </c>
      <c r="C278" s="20">
        <f t="shared" si="66"/>
        <v>70.731049264912784</v>
      </c>
      <c r="D278" s="20">
        <f t="shared" si="67"/>
        <v>-7.7213184785442264E-3</v>
      </c>
      <c r="E278" s="20">
        <f t="shared" si="68"/>
        <v>70.723327946434239</v>
      </c>
      <c r="F278" s="20">
        <f t="shared" si="69"/>
        <v>-0.32164733613221941</v>
      </c>
      <c r="G278" s="20">
        <f t="shared" si="70"/>
        <v>-0.26057749722243173</v>
      </c>
      <c r="H278" s="20">
        <f t="shared" si="62"/>
        <v>1.1145746055627803</v>
      </c>
      <c r="I278" s="20">
        <f t="shared" si="63"/>
        <v>70.724059363329303</v>
      </c>
      <c r="J278" s="38">
        <f t="shared" si="64"/>
        <v>70.710678118654712</v>
      </c>
      <c r="K278" s="38">
        <f t="shared" si="71"/>
        <v>1.3757081186547926</v>
      </c>
      <c r="L278" s="22">
        <f t="shared" si="72"/>
        <v>15273.506473629357</v>
      </c>
      <c r="M278" s="20">
        <f t="shared" si="73"/>
        <v>7767.9557536294351</v>
      </c>
      <c r="O278" s="20">
        <f t="shared" si="61"/>
        <v>7767.955753629426</v>
      </c>
    </row>
    <row r="279" spans="1:15" ht="12.75" customHeight="1" x14ac:dyDescent="0.2">
      <c r="A279" s="17">
        <f t="shared" si="65"/>
        <v>21.700000000000038</v>
      </c>
      <c r="B279" s="20">
        <f t="shared" si="66"/>
        <v>1.1145746055627803</v>
      </c>
      <c r="C279" s="20">
        <f t="shared" si="66"/>
        <v>70.724059363329303</v>
      </c>
      <c r="D279" s="20">
        <f t="shared" si="67"/>
        <v>-6.2584123999745037E-3</v>
      </c>
      <c r="E279" s="20">
        <f t="shared" si="68"/>
        <v>70.71780095092933</v>
      </c>
      <c r="F279" s="20">
        <f t="shared" si="69"/>
        <v>-0.32167912564266876</v>
      </c>
      <c r="G279" s="20">
        <f t="shared" si="70"/>
        <v>-0.26062361797066225</v>
      </c>
      <c r="H279" s="20">
        <f t="shared" si="62"/>
        <v>0.85395098759211807</v>
      </c>
      <c r="I279" s="20">
        <f t="shared" si="63"/>
        <v>70.718532569582749</v>
      </c>
      <c r="J279" s="38">
        <f t="shared" si="64"/>
        <v>70.710678118654727</v>
      </c>
      <c r="K279" s="38">
        <f t="shared" si="71"/>
        <v>1.0539681186547927</v>
      </c>
      <c r="L279" s="22">
        <f t="shared" si="72"/>
        <v>15344.217151748011</v>
      </c>
      <c r="M279" s="20">
        <f t="shared" si="73"/>
        <v>7769.0097217480898</v>
      </c>
      <c r="O279" s="20">
        <f t="shared" si="61"/>
        <v>7769.0097217480788</v>
      </c>
    </row>
    <row r="280" spans="1:15" ht="12.75" customHeight="1" x14ac:dyDescent="0.2">
      <c r="A280" s="17">
        <f t="shared" si="65"/>
        <v>21.80000000000004</v>
      </c>
      <c r="B280" s="20">
        <f t="shared" si="66"/>
        <v>0.85395098759211807</v>
      </c>
      <c r="C280" s="20">
        <f t="shared" si="66"/>
        <v>70.718532569582749</v>
      </c>
      <c r="D280" s="20">
        <f t="shared" si="67"/>
        <v>-4.7951179156939597E-3</v>
      </c>
      <c r="E280" s="20">
        <f t="shared" si="68"/>
        <v>70.713737451667058</v>
      </c>
      <c r="F280" s="20">
        <f t="shared" si="69"/>
        <v>-0.32170426550509812</v>
      </c>
      <c r="G280" s="20">
        <f t="shared" si="70"/>
        <v>-0.2606589634009196</v>
      </c>
      <c r="H280" s="20">
        <f t="shared" si="62"/>
        <v>0.59329202419119853</v>
      </c>
      <c r="I280" s="20">
        <f t="shared" si="63"/>
        <v>70.714469226727175</v>
      </c>
      <c r="J280" s="38">
        <f t="shared" si="64"/>
        <v>70.710678118654727</v>
      </c>
      <c r="K280" s="38">
        <f t="shared" si="71"/>
        <v>0.73222811865479254</v>
      </c>
      <c r="L280" s="22">
        <f t="shared" si="72"/>
        <v>15414.927829866665</v>
      </c>
      <c r="M280" s="20">
        <f t="shared" si="73"/>
        <v>7769.7419498667441</v>
      </c>
      <c r="O280" s="20">
        <f t="shared" si="61"/>
        <v>7769.7419498667341</v>
      </c>
    </row>
    <row r="281" spans="1:15" ht="12.75" customHeight="1" x14ac:dyDescent="0.2">
      <c r="A281" s="17">
        <f t="shared" si="65"/>
        <v>21.900000000000041</v>
      </c>
      <c r="B281" s="20">
        <f t="shared" si="66"/>
        <v>0.59329202419119853</v>
      </c>
      <c r="C281" s="20">
        <f t="shared" si="66"/>
        <v>70.714469226727175</v>
      </c>
      <c r="D281" s="20">
        <f t="shared" si="67"/>
        <v>-3.3315257467413859E-3</v>
      </c>
      <c r="E281" s="20">
        <f t="shared" si="68"/>
        <v>70.71113770098043</v>
      </c>
      <c r="F281" s="20">
        <f t="shared" si="69"/>
        <v>-0.32172275103914993</v>
      </c>
      <c r="G281" s="20">
        <f t="shared" si="70"/>
        <v>-0.26068352473856476</v>
      </c>
      <c r="H281" s="20">
        <f t="shared" si="62"/>
        <v>0.33260849945263377</v>
      </c>
      <c r="I281" s="20">
        <f t="shared" si="63"/>
        <v>70.711869587047076</v>
      </c>
      <c r="J281" s="38">
        <f t="shared" si="64"/>
        <v>70.710678118654727</v>
      </c>
      <c r="K281" s="38">
        <f t="shared" si="71"/>
        <v>0.41048811865479246</v>
      </c>
      <c r="L281" s="22">
        <f t="shared" si="72"/>
        <v>15485.638507985319</v>
      </c>
      <c r="M281" s="20">
        <f t="shared" si="73"/>
        <v>7770.152437985399</v>
      </c>
      <c r="O281" s="20">
        <f t="shared" si="61"/>
        <v>7770.1524379853881</v>
      </c>
    </row>
    <row r="282" spans="1:15" ht="12.75" customHeight="1" x14ac:dyDescent="0.2">
      <c r="A282" s="17">
        <f t="shared" si="65"/>
        <v>22.000000000000043</v>
      </c>
      <c r="B282" s="20">
        <f t="shared" si="66"/>
        <v>0.33260849945263377</v>
      </c>
      <c r="C282" s="20">
        <f t="shared" si="66"/>
        <v>70.711869587047076</v>
      </c>
      <c r="D282" s="20">
        <f t="shared" si="67"/>
        <v>-1.8677267065243242E-3</v>
      </c>
      <c r="E282" s="20">
        <f t="shared" si="68"/>
        <v>70.710001860340554</v>
      </c>
      <c r="F282" s="20">
        <f t="shared" si="69"/>
        <v>-0.32173457880207684</v>
      </c>
      <c r="G282" s="20">
        <f t="shared" si="70"/>
        <v>-0.26069729588404883</v>
      </c>
      <c r="H282" s="20">
        <f t="shared" si="62"/>
        <v>7.1911203568584936E-2</v>
      </c>
      <c r="I282" s="20">
        <f t="shared" si="63"/>
        <v>70.710733811979082</v>
      </c>
      <c r="J282" s="38">
        <f t="shared" si="64"/>
        <v>70.710678118654741</v>
      </c>
      <c r="K282" s="38">
        <f t="shared" si="71"/>
        <v>8.8748118654792374E-2</v>
      </c>
      <c r="L282" s="22">
        <f t="shared" si="72"/>
        <v>15556.349186103973</v>
      </c>
      <c r="M282" s="20">
        <f t="shared" si="73"/>
        <v>7770.2411861040537</v>
      </c>
      <c r="O282" s="20">
        <f t="shared" si="61"/>
        <v>7770.2411861040428</v>
      </c>
    </row>
    <row r="283" spans="1:15" ht="12.75" customHeight="1" x14ac:dyDescent="0.2">
      <c r="A283" s="17">
        <f t="shared" si="65"/>
        <v>22.100000000000044</v>
      </c>
      <c r="B283" s="20">
        <f t="shared" si="66"/>
        <v>7.1911203568584936E-2</v>
      </c>
      <c r="C283" s="20">
        <f t="shared" si="66"/>
        <v>70.710733811979082</v>
      </c>
      <c r="D283" s="20">
        <f t="shared" si="67"/>
        <v>-4.0381167266511394E-4</v>
      </c>
      <c r="E283" s="20">
        <f t="shared" si="68"/>
        <v>70.710330000306413</v>
      </c>
      <c r="F283" s="20">
        <f t="shared" si="69"/>
        <v>-0.32173974659052162</v>
      </c>
      <c r="G283" s="20">
        <f t="shared" si="70"/>
        <v>-0.26070027341669894</v>
      </c>
      <c r="H283" s="20">
        <f t="shared" si="62"/>
        <v>-0.188789069848114</v>
      </c>
      <c r="I283" s="20">
        <f t="shared" si="63"/>
        <v>70.711061972061827</v>
      </c>
      <c r="J283" s="38">
        <f t="shared" si="64"/>
        <v>70.710678118654727</v>
      </c>
      <c r="K283" s="38">
        <f t="shared" si="71"/>
        <v>-0.23299188134520774</v>
      </c>
      <c r="L283" s="22">
        <f t="shared" si="72"/>
        <v>15627.059864222627</v>
      </c>
      <c r="M283" s="20">
        <f t="shared" si="73"/>
        <v>7770.0081942227089</v>
      </c>
      <c r="O283" s="20">
        <f t="shared" si="61"/>
        <v>7770.0081942226971</v>
      </c>
    </row>
    <row r="284" spans="1:15" ht="12.75" customHeight="1" x14ac:dyDescent="0.2">
      <c r="A284" s="17">
        <f t="shared" si="65"/>
        <v>22.200000000000045</v>
      </c>
      <c r="B284" s="20">
        <f t="shared" si="66"/>
        <v>-0.188789069848114</v>
      </c>
      <c r="C284" s="20">
        <f t="shared" si="66"/>
        <v>70.711061972061827</v>
      </c>
      <c r="D284" s="20">
        <f t="shared" si="67"/>
        <v>1.0601284411995567E-3</v>
      </c>
      <c r="E284" s="20">
        <f t="shared" si="68"/>
        <v>70.712122100503024</v>
      </c>
      <c r="F284" s="20">
        <f t="shared" si="69"/>
        <v>-0.32173825344165746</v>
      </c>
      <c r="G284" s="20">
        <f t="shared" si="70"/>
        <v>-0.26069245659684182</v>
      </c>
      <c r="H284" s="20">
        <f t="shared" si="62"/>
        <v>-0.44948152644495581</v>
      </c>
      <c r="I284" s="20">
        <f t="shared" si="63"/>
        <v>70.712854046914103</v>
      </c>
      <c r="J284" s="38">
        <f t="shared" si="64"/>
        <v>70.710678118654712</v>
      </c>
      <c r="K284" s="38">
        <f t="shared" si="71"/>
        <v>-0.55473188134520779</v>
      </c>
      <c r="L284" s="22">
        <f t="shared" si="72"/>
        <v>15697.770542341281</v>
      </c>
      <c r="M284" s="20">
        <f t="shared" si="73"/>
        <v>7769.4534623413638</v>
      </c>
      <c r="O284" s="20">
        <f t="shared" si="61"/>
        <v>7769.453462341352</v>
      </c>
    </row>
    <row r="285" spans="1:15" ht="12.75" customHeight="1" x14ac:dyDescent="0.2">
      <c r="A285" s="17">
        <f t="shared" si="65"/>
        <v>22.300000000000047</v>
      </c>
      <c r="B285" s="20">
        <f t="shared" si="66"/>
        <v>-0.44948152644495581</v>
      </c>
      <c r="C285" s="20">
        <f t="shared" si="66"/>
        <v>70.712854046914103</v>
      </c>
      <c r="D285" s="20">
        <f t="shared" si="67"/>
        <v>2.5240027136451868E-3</v>
      </c>
      <c r="E285" s="20">
        <f t="shared" si="68"/>
        <v>70.715378049627745</v>
      </c>
      <c r="F285" s="20">
        <f t="shared" si="69"/>
        <v>-0.32173009963368604</v>
      </c>
      <c r="G285" s="20">
        <f t="shared" si="70"/>
        <v>-0.26067384736626337</v>
      </c>
      <c r="H285" s="20">
        <f t="shared" si="62"/>
        <v>-0.71015537381121918</v>
      </c>
      <c r="I285" s="20">
        <f t="shared" si="63"/>
        <v>70.716109925241113</v>
      </c>
      <c r="J285" s="38">
        <f t="shared" si="64"/>
        <v>70.710678118654727</v>
      </c>
      <c r="K285" s="38">
        <f t="shared" si="71"/>
        <v>-0.87647188134520793</v>
      </c>
      <c r="L285" s="22">
        <f t="shared" si="72"/>
        <v>15768.481220459935</v>
      </c>
      <c r="M285" s="20">
        <f t="shared" si="73"/>
        <v>7768.5769904600184</v>
      </c>
      <c r="O285" s="20">
        <f t="shared" si="61"/>
        <v>7768.5769904600074</v>
      </c>
    </row>
    <row r="286" spans="1:15" ht="12.75" customHeight="1" x14ac:dyDescent="0.2">
      <c r="A286" s="17">
        <f t="shared" si="65"/>
        <v>22.400000000000048</v>
      </c>
      <c r="B286" s="20">
        <f t="shared" si="66"/>
        <v>-0.71015537381121918</v>
      </c>
      <c r="C286" s="20">
        <f t="shared" si="66"/>
        <v>70.716109925241113</v>
      </c>
      <c r="D286" s="20">
        <f t="shared" si="67"/>
        <v>3.9877202436916399E-3</v>
      </c>
      <c r="E286" s="20">
        <f t="shared" si="68"/>
        <v>70.720097645484799</v>
      </c>
      <c r="F286" s="20">
        <f t="shared" si="69"/>
        <v>-0.32171528668569371</v>
      </c>
      <c r="G286" s="20">
        <f t="shared" si="70"/>
        <v>-0.26064445034700301</v>
      </c>
      <c r="H286" s="20">
        <f t="shared" si="62"/>
        <v>-0.97079982415822219</v>
      </c>
      <c r="I286" s="20">
        <f t="shared" si="63"/>
        <v>70.72082940486905</v>
      </c>
      <c r="J286" s="38">
        <f t="shared" si="64"/>
        <v>70.710678118654712</v>
      </c>
      <c r="K286" s="38">
        <f t="shared" si="71"/>
        <v>-1.1982118813452081</v>
      </c>
      <c r="L286" s="22">
        <f t="shared" si="72"/>
        <v>15839.191898578589</v>
      </c>
      <c r="M286" s="20">
        <f t="shared" si="73"/>
        <v>7767.3787785786735</v>
      </c>
      <c r="O286" s="20">
        <f t="shared" si="61"/>
        <v>7767.3787785786617</v>
      </c>
    </row>
    <row r="287" spans="1:15" ht="12.75" customHeight="1" x14ac:dyDescent="0.2">
      <c r="A287" s="17">
        <f t="shared" si="65"/>
        <v>22.50000000000005</v>
      </c>
      <c r="B287" s="20">
        <f t="shared" si="66"/>
        <v>-0.97079982415822219</v>
      </c>
      <c r="C287" s="20">
        <f t="shared" si="66"/>
        <v>70.72082940486905</v>
      </c>
      <c r="D287" s="20">
        <f t="shared" si="67"/>
        <v>5.4511901790205135E-3</v>
      </c>
      <c r="E287" s="20">
        <f t="shared" si="68"/>
        <v>70.726280595048067</v>
      </c>
      <c r="F287" s="20">
        <f t="shared" si="69"/>
        <v>-0.32169381735686531</v>
      </c>
      <c r="G287" s="20">
        <f t="shared" si="70"/>
        <v>-0.26060427283848397</v>
      </c>
      <c r="H287" s="20">
        <f t="shared" si="62"/>
        <v>-1.2314040969967062</v>
      </c>
      <c r="I287" s="20">
        <f t="shared" si="63"/>
        <v>70.727012192807905</v>
      </c>
      <c r="J287" s="38">
        <f t="shared" si="64"/>
        <v>70.710678118654712</v>
      </c>
      <c r="K287" s="38">
        <f t="shared" si="71"/>
        <v>-1.5199518813452078</v>
      </c>
      <c r="L287" s="22">
        <f t="shared" si="72"/>
        <v>15909.902576697243</v>
      </c>
      <c r="M287" s="20">
        <f t="shared" si="73"/>
        <v>7765.8588266973284</v>
      </c>
      <c r="O287" s="20">
        <f t="shared" si="61"/>
        <v>7765.8588266973165</v>
      </c>
    </row>
    <row r="288" spans="1:15" ht="12.75" customHeight="1" x14ac:dyDescent="0.2">
      <c r="A288" s="17">
        <f t="shared" si="65"/>
        <v>22.600000000000051</v>
      </c>
      <c r="B288" s="20">
        <f t="shared" si="66"/>
        <v>-1.2314040969967062</v>
      </c>
      <c r="C288" s="20">
        <f t="shared" si="66"/>
        <v>70.727012192807905</v>
      </c>
      <c r="D288" s="20">
        <f t="shared" si="67"/>
        <v>6.9143217441572594E-3</v>
      </c>
      <c r="E288" s="20">
        <f t="shared" si="68"/>
        <v>70.733926514552067</v>
      </c>
      <c r="F288" s="20">
        <f t="shared" si="69"/>
        <v>-0.32166569564505681</v>
      </c>
      <c r="G288" s="20">
        <f t="shared" si="70"/>
        <v>-0.26055332481298343</v>
      </c>
      <c r="H288" s="20">
        <f t="shared" si="62"/>
        <v>-1.4919574218096896</v>
      </c>
      <c r="I288" s="20">
        <f t="shared" si="63"/>
        <v>70.734657905342331</v>
      </c>
      <c r="J288" s="38">
        <f t="shared" si="64"/>
        <v>70.710678118654712</v>
      </c>
      <c r="K288" s="38">
        <f t="shared" si="71"/>
        <v>-1.8416918813452083</v>
      </c>
      <c r="L288" s="22">
        <f t="shared" si="72"/>
        <v>15980.613254815897</v>
      </c>
      <c r="M288" s="20">
        <f t="shared" si="73"/>
        <v>7764.0171348159829</v>
      </c>
      <c r="O288" s="20">
        <f t="shared" si="61"/>
        <v>7764.0171348159711</v>
      </c>
    </row>
    <row r="289" spans="1:15" ht="12.75" customHeight="1" x14ac:dyDescent="0.2">
      <c r="A289" s="17">
        <f t="shared" si="65"/>
        <v>22.700000000000053</v>
      </c>
      <c r="B289" s="20">
        <f t="shared" si="66"/>
        <v>-1.4919574218096896</v>
      </c>
      <c r="C289" s="20">
        <f t="shared" si="66"/>
        <v>70.734657905342331</v>
      </c>
      <c r="D289" s="20">
        <f t="shared" si="67"/>
        <v>8.3770242685976808E-3</v>
      </c>
      <c r="E289" s="20">
        <f t="shared" si="68"/>
        <v>70.743034929610928</v>
      </c>
      <c r="F289" s="20">
        <f t="shared" si="69"/>
        <v>-0.32163092678472849</v>
      </c>
      <c r="G289" s="20">
        <f t="shared" si="70"/>
        <v>-0.26049161890944789</v>
      </c>
      <c r="H289" s="20">
        <f t="shared" si="62"/>
        <v>-1.7524490407191375</v>
      </c>
      <c r="I289" s="20">
        <f t="shared" si="63"/>
        <v>70.743766068150606</v>
      </c>
      <c r="J289" s="38">
        <f t="shared" si="64"/>
        <v>70.710678118654727</v>
      </c>
      <c r="K289" s="38">
        <f t="shared" si="71"/>
        <v>-2.1634318813452085</v>
      </c>
      <c r="L289" s="22">
        <f t="shared" si="72"/>
        <v>16051.323932934551</v>
      </c>
      <c r="M289" s="20">
        <f t="shared" si="73"/>
        <v>7761.853702934638</v>
      </c>
      <c r="O289" s="20">
        <f t="shared" si="61"/>
        <v>7761.8537029346262</v>
      </c>
    </row>
    <row r="290" spans="1:15" ht="12.75" customHeight="1" x14ac:dyDescent="0.2">
      <c r="A290" s="17">
        <f t="shared" si="65"/>
        <v>22.800000000000054</v>
      </c>
      <c r="B290" s="20">
        <f t="shared" si="66"/>
        <v>-1.7524490407191375</v>
      </c>
      <c r="C290" s="20">
        <f t="shared" si="66"/>
        <v>70.743766068150606</v>
      </c>
      <c r="D290" s="20">
        <f t="shared" si="67"/>
        <v>9.8392072148584739E-3</v>
      </c>
      <c r="E290" s="20">
        <f t="shared" si="68"/>
        <v>70.753605275365459</v>
      </c>
      <c r="F290" s="20">
        <f t="shared" si="69"/>
        <v>-0.32158951724423968</v>
      </c>
      <c r="G290" s="20">
        <f t="shared" si="70"/>
        <v>-0.26041917042566037</v>
      </c>
      <c r="H290" s="20">
        <f t="shared" si="62"/>
        <v>-2.0128682111447977</v>
      </c>
      <c r="I290" s="20">
        <f t="shared" si="63"/>
        <v>70.754336116451725</v>
      </c>
      <c r="J290" s="38">
        <f t="shared" si="64"/>
        <v>70.710678118654727</v>
      </c>
      <c r="K290" s="38">
        <f t="shared" si="71"/>
        <v>-2.4851718813452086</v>
      </c>
      <c r="L290" s="22">
        <f t="shared" si="72"/>
        <v>16122.034611053205</v>
      </c>
      <c r="M290" s="20">
        <f t="shared" si="73"/>
        <v>7759.3685310532928</v>
      </c>
      <c r="O290" s="20">
        <f t="shared" si="61"/>
        <v>7759.3685310532801</v>
      </c>
    </row>
    <row r="291" spans="1:15" ht="12.75" customHeight="1" x14ac:dyDescent="0.2">
      <c r="A291" s="17">
        <f t="shared" si="65"/>
        <v>22.900000000000055</v>
      </c>
      <c r="B291" s="20">
        <f t="shared" si="66"/>
        <v>-2.0128682111447977</v>
      </c>
      <c r="C291" s="20">
        <f t="shared" si="66"/>
        <v>70.754336116451725</v>
      </c>
      <c r="D291" s="20">
        <f t="shared" si="67"/>
        <v>1.130078020643162E-2</v>
      </c>
      <c r="E291" s="20">
        <f t="shared" si="68"/>
        <v>70.765636896658151</v>
      </c>
      <c r="F291" s="20">
        <f t="shared" si="69"/>
        <v>-0.32154147472250916</v>
      </c>
      <c r="G291" s="20">
        <f t="shared" si="70"/>
        <v>-0.26033599730876805</v>
      </c>
      <c r="H291" s="20">
        <f t="shared" si="62"/>
        <v>-2.2732042084535657</v>
      </c>
      <c r="I291" s="20">
        <f t="shared" si="63"/>
        <v>70.766367395180268</v>
      </c>
      <c r="J291" s="38">
        <f t="shared" si="64"/>
        <v>70.710678118654727</v>
      </c>
      <c r="K291" s="38">
        <f t="shared" si="71"/>
        <v>-2.8069118813452083</v>
      </c>
      <c r="L291" s="22">
        <f t="shared" si="72"/>
        <v>16192.745289171859</v>
      </c>
      <c r="M291" s="20">
        <f t="shared" si="73"/>
        <v>7756.5616191719473</v>
      </c>
      <c r="O291" s="20">
        <f t="shared" si="61"/>
        <v>7756.5616191719328</v>
      </c>
    </row>
    <row r="292" spans="1:15" ht="12.75" customHeight="1" x14ac:dyDescent="0.2">
      <c r="A292" s="17">
        <f t="shared" si="65"/>
        <v>23.000000000000057</v>
      </c>
      <c r="B292" s="20">
        <f t="shared" si="66"/>
        <v>-2.2732042084535657</v>
      </c>
      <c r="C292" s="20">
        <f t="shared" si="66"/>
        <v>70.766367395180268</v>
      </c>
      <c r="D292" s="20">
        <f t="shared" si="67"/>
        <v>1.2761653055622513E-2</v>
      </c>
      <c r="E292" s="20">
        <f t="shared" si="68"/>
        <v>70.779129048235887</v>
      </c>
      <c r="F292" s="20">
        <f t="shared" si="69"/>
        <v>-0.32148680814504343</v>
      </c>
      <c r="G292" s="20">
        <f t="shared" si="70"/>
        <v>-0.26024212014418291</v>
      </c>
      <c r="H292" s="20">
        <f t="shared" si="62"/>
        <v>-2.5334463285977487</v>
      </c>
      <c r="I292" s="20">
        <f t="shared" si="63"/>
        <v>70.779859159189073</v>
      </c>
      <c r="J292" s="38">
        <f t="shared" si="64"/>
        <v>70.710678118654727</v>
      </c>
      <c r="K292" s="38">
        <f t="shared" si="71"/>
        <v>-3.1286518813452089</v>
      </c>
      <c r="L292" s="22">
        <f t="shared" si="72"/>
        <v>16263.455967290512</v>
      </c>
      <c r="M292" s="20">
        <f t="shared" si="73"/>
        <v>7753.4329672906024</v>
      </c>
      <c r="O292" s="20">
        <f t="shared" si="61"/>
        <v>7753.4329672905897</v>
      </c>
    </row>
    <row r="293" spans="1:15" ht="12.75" customHeight="1" x14ac:dyDescent="0.2">
      <c r="A293" s="17">
        <f t="shared" si="65"/>
        <v>23.100000000000058</v>
      </c>
      <c r="B293" s="20">
        <f t="shared" si="66"/>
        <v>-2.5334463285977487</v>
      </c>
      <c r="C293" s="20">
        <f t="shared" si="66"/>
        <v>70.779859159189073</v>
      </c>
      <c r="D293" s="20">
        <f t="shared" si="67"/>
        <v>1.4221735791251898E-2</v>
      </c>
      <c r="E293" s="20">
        <f t="shared" si="68"/>
        <v>70.794080894980326</v>
      </c>
      <c r="F293" s="20">
        <f t="shared" si="69"/>
        <v>-0.32142552765933802</v>
      </c>
      <c r="G293" s="20">
        <f t="shared" si="70"/>
        <v>-0.26013756214286698</v>
      </c>
      <c r="H293" s="20">
        <f t="shared" si="62"/>
        <v>-2.7935838907406154</v>
      </c>
      <c r="I293" s="20">
        <f t="shared" si="63"/>
        <v>70.794810573479538</v>
      </c>
      <c r="J293" s="38">
        <f t="shared" si="64"/>
        <v>70.710678118654727</v>
      </c>
      <c r="K293" s="38">
        <f t="shared" si="71"/>
        <v>-3.450391881345209</v>
      </c>
      <c r="L293" s="22">
        <f t="shared" si="72"/>
        <v>16334.166645409166</v>
      </c>
      <c r="M293" s="20">
        <f t="shared" si="73"/>
        <v>7749.9825754092572</v>
      </c>
      <c r="O293" s="20">
        <f t="shared" si="61"/>
        <v>7749.9825754092417</v>
      </c>
    </row>
    <row r="294" spans="1:15" ht="12.75" customHeight="1" x14ac:dyDescent="0.2">
      <c r="A294" s="17">
        <f t="shared" si="65"/>
        <v>23.20000000000006</v>
      </c>
      <c r="B294" s="20">
        <f t="shared" si="66"/>
        <v>-2.7935838907406154</v>
      </c>
      <c r="C294" s="20">
        <f t="shared" si="66"/>
        <v>70.794810573479538</v>
      </c>
      <c r="D294" s="20">
        <f t="shared" si="67"/>
        <v>1.5680938686201861E-2</v>
      </c>
      <c r="E294" s="20">
        <f t="shared" si="68"/>
        <v>70.81049151216574</v>
      </c>
      <c r="F294" s="20">
        <f t="shared" si="69"/>
        <v>-0.32135764462965499</v>
      </c>
      <c r="G294" s="20">
        <f t="shared" si="70"/>
        <v>-0.26002234912701644</v>
      </c>
      <c r="H294" s="20">
        <f t="shared" si="62"/>
        <v>-3.0536062398676318</v>
      </c>
      <c r="I294" s="20">
        <f t="shared" si="63"/>
        <v>70.811220713459377</v>
      </c>
      <c r="J294" s="38">
        <f t="shared" si="64"/>
        <v>70.710678118654741</v>
      </c>
      <c r="K294" s="38">
        <f t="shared" si="71"/>
        <v>-3.7721318813452096</v>
      </c>
      <c r="L294" s="22">
        <f t="shared" si="72"/>
        <v>16404.87732352782</v>
      </c>
      <c r="M294" s="20">
        <f t="shared" si="73"/>
        <v>7746.2104435279116</v>
      </c>
      <c r="O294" s="20">
        <f t="shared" si="61"/>
        <v>7746.2104435278998</v>
      </c>
    </row>
    <row r="295" spans="1:15" ht="12.75" customHeight="1" x14ac:dyDescent="0.2">
      <c r="A295" s="17">
        <f t="shared" si="65"/>
        <v>23.300000000000061</v>
      </c>
      <c r="B295" s="20">
        <f t="shared" si="66"/>
        <v>-3.0536062398676318</v>
      </c>
      <c r="C295" s="20">
        <f t="shared" si="66"/>
        <v>70.811220713459377</v>
      </c>
      <c r="D295" s="20">
        <f t="shared" si="67"/>
        <v>1.7139172284786293E-2</v>
      </c>
      <c r="E295" s="20">
        <f t="shared" si="68"/>
        <v>70.828359885744163</v>
      </c>
      <c r="F295" s="20">
        <f t="shared" si="69"/>
        <v>-0.32128317163118342</v>
      </c>
      <c r="G295" s="20">
        <f t="shared" si="70"/>
        <v>-0.25989650951416232</v>
      </c>
      <c r="H295" s="20">
        <f t="shared" si="62"/>
        <v>-3.3135027493817941</v>
      </c>
      <c r="I295" s="20">
        <f t="shared" si="63"/>
        <v>70.829088565227678</v>
      </c>
      <c r="J295" s="38">
        <f t="shared" si="64"/>
        <v>70.710678118654727</v>
      </c>
      <c r="K295" s="38">
        <f t="shared" si="71"/>
        <v>-4.0938718813452093</v>
      </c>
      <c r="L295" s="22">
        <f t="shared" si="72"/>
        <v>16475.588001646476</v>
      </c>
      <c r="M295" s="20">
        <f t="shared" si="73"/>
        <v>7742.1165716465666</v>
      </c>
      <c r="O295" s="20">
        <f t="shared" si="61"/>
        <v>7742.1165716465548</v>
      </c>
    </row>
    <row r="296" spans="1:15" ht="12.75" customHeight="1" x14ac:dyDescent="0.2">
      <c r="A296" s="17">
        <f t="shared" si="65"/>
        <v>23.400000000000063</v>
      </c>
      <c r="B296" s="20">
        <f t="shared" si="66"/>
        <v>-3.3135027493817941</v>
      </c>
      <c r="C296" s="20">
        <f t="shared" si="66"/>
        <v>70.829088565227678</v>
      </c>
      <c r="D296" s="20">
        <f t="shared" si="67"/>
        <v>1.8596347429926496E-2</v>
      </c>
      <c r="E296" s="20">
        <f t="shared" si="68"/>
        <v>70.847684912657598</v>
      </c>
      <c r="F296" s="20">
        <f t="shared" si="69"/>
        <v>-0.3212021224435877</v>
      </c>
      <c r="G296" s="20">
        <f t="shared" si="70"/>
        <v>-0.25976007429970494</v>
      </c>
      <c r="H296" s="20">
        <f t="shared" si="62"/>
        <v>-3.5732628236814992</v>
      </c>
      <c r="I296" s="20">
        <f t="shared" si="63"/>
        <v>70.848413025886998</v>
      </c>
      <c r="J296" s="38">
        <f t="shared" si="64"/>
        <v>70.710678118654741</v>
      </c>
      <c r="K296" s="38">
        <f t="shared" si="71"/>
        <v>-4.4156118813452094</v>
      </c>
      <c r="L296" s="22">
        <f t="shared" si="72"/>
        <v>16546.298679765132</v>
      </c>
      <c r="M296" s="20">
        <f t="shared" si="73"/>
        <v>7737.7009597652213</v>
      </c>
      <c r="O296" s="20">
        <f t="shared" si="61"/>
        <v>7737.7009597652086</v>
      </c>
    </row>
    <row r="297" spans="1:15" ht="12.75" customHeight="1" x14ac:dyDescent="0.2">
      <c r="A297" s="17">
        <f t="shared" si="65"/>
        <v>23.500000000000064</v>
      </c>
      <c r="B297" s="20">
        <f t="shared" si="66"/>
        <v>-3.5732628236814992</v>
      </c>
      <c r="C297" s="20">
        <f t="shared" si="66"/>
        <v>70.848413025886998</v>
      </c>
      <c r="D297" s="20">
        <f t="shared" si="67"/>
        <v>2.0052375290112882E-2</v>
      </c>
      <c r="E297" s="20">
        <f t="shared" si="68"/>
        <v>70.868465401177104</v>
      </c>
      <c r="F297" s="20">
        <f t="shared" si="69"/>
        <v>-0.32111451204395064</v>
      </c>
      <c r="G297" s="20">
        <f t="shared" si="70"/>
        <v>-0.25961307703790271</v>
      </c>
      <c r="H297" s="20">
        <f t="shared" si="62"/>
        <v>-3.8328759007194018</v>
      </c>
      <c r="I297" s="20">
        <f t="shared" si="63"/>
        <v>70.869192903882293</v>
      </c>
      <c r="J297" s="38">
        <f t="shared" si="64"/>
        <v>70.710678118654712</v>
      </c>
      <c r="K297" s="38">
        <f t="shared" si="71"/>
        <v>-4.7373518813452087</v>
      </c>
      <c r="L297" s="22">
        <f t="shared" si="72"/>
        <v>16617.009357883788</v>
      </c>
      <c r="M297" s="20">
        <f t="shared" si="73"/>
        <v>7732.9636078838757</v>
      </c>
      <c r="O297" s="20">
        <f t="shared" si="61"/>
        <v>7732.9636078838648</v>
      </c>
    </row>
    <row r="298" spans="1:15" ht="12.75" customHeight="1" x14ac:dyDescent="0.2">
      <c r="A298" s="17">
        <f t="shared" si="65"/>
        <v>23.600000000000065</v>
      </c>
      <c r="B298" s="20">
        <f t="shared" si="66"/>
        <v>-3.8328759007194018</v>
      </c>
      <c r="C298" s="20">
        <f t="shared" si="66"/>
        <v>70.869192903882293</v>
      </c>
      <c r="D298" s="20">
        <f t="shared" si="67"/>
        <v>2.1507167386133879E-2</v>
      </c>
      <c r="E298" s="20">
        <f t="shared" si="68"/>
        <v>70.890700071268427</v>
      </c>
      <c r="F298" s="20">
        <f t="shared" si="69"/>
        <v>-0.32102035659911798</v>
      </c>
      <c r="G298" s="20">
        <f t="shared" si="70"/>
        <v>-0.25945555382133639</v>
      </c>
      <c r="H298" s="20">
        <f t="shared" si="62"/>
        <v>-4.0923314545407381</v>
      </c>
      <c r="I298" s="20">
        <f t="shared" si="63"/>
        <v>70.891426919366552</v>
      </c>
      <c r="J298" s="38">
        <f t="shared" si="64"/>
        <v>70.710678118654727</v>
      </c>
      <c r="K298" s="38">
        <f t="shared" si="71"/>
        <v>-5.0590918813452079</v>
      </c>
      <c r="L298" s="22">
        <f t="shared" si="72"/>
        <v>16687.720036002444</v>
      </c>
      <c r="M298" s="20">
        <f t="shared" si="73"/>
        <v>7727.9045160025307</v>
      </c>
      <c r="O298" s="20">
        <f t="shared" si="61"/>
        <v>7727.904516002518</v>
      </c>
    </row>
    <row r="299" spans="1:15" ht="12.75" customHeight="1" x14ac:dyDescent="0.2">
      <c r="A299" s="17">
        <f t="shared" si="65"/>
        <v>23.700000000000067</v>
      </c>
      <c r="B299" s="20">
        <f t="shared" si="66"/>
        <v>-4.0923314545407381</v>
      </c>
      <c r="C299" s="20">
        <f t="shared" si="66"/>
        <v>70.891426919366552</v>
      </c>
      <c r="D299" s="20">
        <f t="shared" si="67"/>
        <v>2.2960635617553626E-2</v>
      </c>
      <c r="E299" s="20">
        <f t="shared" si="68"/>
        <v>70.914387554984103</v>
      </c>
      <c r="F299" s="20">
        <f t="shared" si="69"/>
        <v>-0.32091967345745259</v>
      </c>
      <c r="G299" s="20">
        <f t="shared" si="70"/>
        <v>-0.25928754325887277</v>
      </c>
      <c r="H299" s="20">
        <f t="shared" si="62"/>
        <v>-4.3516189977996111</v>
      </c>
      <c r="I299" s="20">
        <f t="shared" si="63"/>
        <v>70.915113704592599</v>
      </c>
      <c r="J299" s="38">
        <f t="shared" si="64"/>
        <v>70.710678118654727</v>
      </c>
      <c r="K299" s="38">
        <f t="shared" si="71"/>
        <v>-5.3808318813452098</v>
      </c>
      <c r="L299" s="22">
        <f t="shared" si="72"/>
        <v>16758.430714121099</v>
      </c>
      <c r="M299" s="20">
        <f t="shared" si="73"/>
        <v>7722.5236841211854</v>
      </c>
      <c r="O299" s="20">
        <f t="shared" si="61"/>
        <v>7722.5236841211736</v>
      </c>
    </row>
    <row r="300" spans="1:15" ht="12.75" customHeight="1" x14ac:dyDescent="0.2">
      <c r="A300" s="17">
        <f t="shared" si="65"/>
        <v>23.800000000000068</v>
      </c>
      <c r="B300" s="20">
        <f t="shared" si="66"/>
        <v>-4.3516189977996111</v>
      </c>
      <c r="C300" s="20">
        <f t="shared" si="66"/>
        <v>70.915113704592599</v>
      </c>
      <c r="D300" s="20">
        <f t="shared" si="67"/>
        <v>2.4412692288920221E-2</v>
      </c>
      <c r="E300" s="20">
        <f t="shared" si="68"/>
        <v>70.939526396881519</v>
      </c>
      <c r="F300" s="20">
        <f t="shared" si="69"/>
        <v>-0.32081248114000577</v>
      </c>
      <c r="G300" s="20">
        <f t="shared" si="70"/>
        <v>-0.2591090864521523</v>
      </c>
      <c r="H300" s="20">
        <f t="shared" si="62"/>
        <v>-4.6107280842517637</v>
      </c>
      <c r="I300" s="20">
        <f t="shared" si="63"/>
        <v>70.940251804331126</v>
      </c>
      <c r="J300" s="38">
        <f t="shared" si="64"/>
        <v>70.710678118654727</v>
      </c>
      <c r="K300" s="38">
        <f t="shared" si="71"/>
        <v>-5.70257188134521</v>
      </c>
      <c r="L300" s="22">
        <f t="shared" si="72"/>
        <v>16829.141392239755</v>
      </c>
      <c r="M300" s="20">
        <f t="shared" si="73"/>
        <v>7716.8211122398397</v>
      </c>
      <c r="O300" s="20">
        <f t="shared" si="61"/>
        <v>7716.8211122398261</v>
      </c>
    </row>
    <row r="301" spans="1:15" ht="12.75" customHeight="1" x14ac:dyDescent="0.2">
      <c r="A301" s="17">
        <f t="shared" si="65"/>
        <v>23.90000000000007</v>
      </c>
      <c r="B301" s="20">
        <f t="shared" si="66"/>
        <v>-4.6107280842517637</v>
      </c>
      <c r="C301" s="20">
        <f t="shared" si="66"/>
        <v>70.940251804331126</v>
      </c>
      <c r="D301" s="20">
        <f t="shared" si="67"/>
        <v>2.5863250135686595E-2</v>
      </c>
      <c r="E301" s="20">
        <f t="shared" si="68"/>
        <v>70.966115054466812</v>
      </c>
      <c r="F301" s="20">
        <f t="shared" si="69"/>
        <v>-0.32069879933111528</v>
      </c>
      <c r="G301" s="20">
        <f t="shared" si="70"/>
        <v>-0.25892022697062761</v>
      </c>
      <c r="H301" s="20">
        <f t="shared" si="62"/>
        <v>-4.8696483112223916</v>
      </c>
      <c r="I301" s="20">
        <f t="shared" si="63"/>
        <v>70.966839676314407</v>
      </c>
      <c r="J301" s="38">
        <f t="shared" si="64"/>
        <v>70.710678118654727</v>
      </c>
      <c r="K301" s="38">
        <f t="shared" si="71"/>
        <v>-6.0243118813452101</v>
      </c>
      <c r="L301" s="22">
        <f t="shared" si="72"/>
        <v>16899.852070358411</v>
      </c>
      <c r="M301" s="20">
        <f t="shared" si="73"/>
        <v>7710.7968003584947</v>
      </c>
      <c r="O301" s="20">
        <f t="shared" si="61"/>
        <v>7710.7968003584811</v>
      </c>
    </row>
    <row r="302" spans="1:15" ht="12.75" customHeight="1" x14ac:dyDescent="0.2">
      <c r="A302" s="17">
        <f t="shared" si="65"/>
        <v>24.000000000000071</v>
      </c>
      <c r="B302" s="20">
        <f t="shared" si="66"/>
        <v>-4.8696483112223916</v>
      </c>
      <c r="C302" s="20">
        <f t="shared" si="66"/>
        <v>70.966839676314407</v>
      </c>
      <c r="D302" s="20">
        <f t="shared" si="67"/>
        <v>2.7312222349826783E-2</v>
      </c>
      <c r="E302" s="20">
        <f t="shared" si="68"/>
        <v>70.994151898664228</v>
      </c>
      <c r="F302" s="20">
        <f t="shared" si="69"/>
        <v>-0.32057864886843862</v>
      </c>
      <c r="G302" s="20">
        <f t="shared" si="70"/>
        <v>-0.2587210108251804</v>
      </c>
      <c r="H302" s="20">
        <f t="shared" si="62"/>
        <v>-5.1283693220475719</v>
      </c>
      <c r="I302" s="20">
        <f t="shared" si="63"/>
        <v>70.994875691705531</v>
      </c>
      <c r="J302" s="38">
        <f t="shared" si="64"/>
        <v>70.710678118654727</v>
      </c>
      <c r="K302" s="38">
        <f t="shared" si="71"/>
        <v>-6.3460518813452094</v>
      </c>
      <c r="L302" s="22">
        <f t="shared" si="72"/>
        <v>16970.562748477067</v>
      </c>
      <c r="M302" s="20">
        <f t="shared" si="73"/>
        <v>7704.4507484771493</v>
      </c>
      <c r="O302" s="20">
        <f t="shared" si="61"/>
        <v>7704.4507484771348</v>
      </c>
    </row>
    <row r="303" spans="1:15" ht="12.75" customHeight="1" x14ac:dyDescent="0.2">
      <c r="A303" s="17">
        <f t="shared" si="65"/>
        <v>24.100000000000072</v>
      </c>
      <c r="B303" s="20">
        <f t="shared" si="66"/>
        <v>-5.1283693220475719</v>
      </c>
      <c r="C303" s="20">
        <f t="shared" si="66"/>
        <v>70.994875691705531</v>
      </c>
      <c r="D303" s="20">
        <f t="shared" si="67"/>
        <v>2.8759522605130122E-2</v>
      </c>
      <c r="E303" s="20">
        <f t="shared" si="68"/>
        <v>71.023635214310659</v>
      </c>
      <c r="F303" s="20">
        <f t="shared" si="69"/>
        <v>-0.32045205173243169</v>
      </c>
      <c r="G303" s="20">
        <f t="shared" si="70"/>
        <v>-0.25851148644034666</v>
      </c>
      <c r="H303" s="20">
        <f t="shared" si="62"/>
        <v>-5.3868808084879189</v>
      </c>
      <c r="I303" s="20">
        <f t="shared" si="63"/>
        <v>71.024358135592664</v>
      </c>
      <c r="J303" s="38">
        <f t="shared" si="64"/>
        <v>70.710678118654712</v>
      </c>
      <c r="K303" s="38">
        <f t="shared" si="71"/>
        <v>-6.6677918813452104</v>
      </c>
      <c r="L303" s="22">
        <f t="shared" si="72"/>
        <v>17041.273426595722</v>
      </c>
      <c r="M303" s="20">
        <f t="shared" si="73"/>
        <v>7697.7829565958045</v>
      </c>
      <c r="O303" s="20">
        <f t="shared" si="61"/>
        <v>7697.7829565957909</v>
      </c>
    </row>
    <row r="304" spans="1:15" ht="12.75" customHeight="1" x14ac:dyDescent="0.2">
      <c r="A304" s="17">
        <f t="shared" si="65"/>
        <v>24.200000000000074</v>
      </c>
      <c r="B304" s="20">
        <f t="shared" si="66"/>
        <v>-5.3868808084879189</v>
      </c>
      <c r="C304" s="20">
        <f t="shared" si="66"/>
        <v>71.024358135592664</v>
      </c>
      <c r="D304" s="20">
        <f t="shared" si="67"/>
        <v>3.0205065082157069E-2</v>
      </c>
      <c r="E304" s="20">
        <f t="shared" si="68"/>
        <v>71.054563200674821</v>
      </c>
      <c r="F304" s="20">
        <f t="shared" si="69"/>
        <v>-0.3203190310352832</v>
      </c>
      <c r="G304" s="20">
        <f t="shared" si="70"/>
        <v>-0.25829170462518214</v>
      </c>
      <c r="H304" s="20">
        <f t="shared" si="62"/>
        <v>-5.645172513113101</v>
      </c>
      <c r="I304" s="20">
        <f t="shared" si="63"/>
        <v>71.05528520750822</v>
      </c>
      <c r="J304" s="38">
        <f t="shared" si="64"/>
        <v>70.710678118654727</v>
      </c>
      <c r="K304" s="38">
        <f t="shared" si="71"/>
        <v>-6.9895318813452105</v>
      </c>
      <c r="L304" s="22">
        <f t="shared" si="72"/>
        <v>17111.984104714378</v>
      </c>
      <c r="M304" s="20">
        <f t="shared" si="73"/>
        <v>7690.7934247144594</v>
      </c>
      <c r="O304" s="20">
        <f t="shared" si="61"/>
        <v>7690.793424714444</v>
      </c>
    </row>
    <row r="305" spans="1:15" ht="12.75" customHeight="1" x14ac:dyDescent="0.2">
      <c r="A305" s="17">
        <f t="shared" si="65"/>
        <v>24.300000000000075</v>
      </c>
      <c r="B305" s="20">
        <f t="shared" si="66"/>
        <v>-5.645172513113101</v>
      </c>
      <c r="C305" s="20">
        <f t="shared" si="66"/>
        <v>71.05528520750822</v>
      </c>
      <c r="D305" s="20">
        <f t="shared" si="67"/>
        <v>3.1648764492840042E-2</v>
      </c>
      <c r="E305" s="20">
        <f t="shared" si="68"/>
        <v>71.086933972001063</v>
      </c>
      <c r="F305" s="20">
        <f t="shared" si="69"/>
        <v>-0.32017961100931586</v>
      </c>
      <c r="G305" s="20">
        <f t="shared" si="70"/>
        <v>-0.25806171854279808</v>
      </c>
      <c r="H305" s="20">
        <f t="shared" si="62"/>
        <v>-5.9032342316558992</v>
      </c>
      <c r="I305" s="20">
        <f t="shared" si="63"/>
        <v>71.08765502197231</v>
      </c>
      <c r="J305" s="38">
        <f t="shared" si="64"/>
        <v>70.710678118654727</v>
      </c>
      <c r="K305" s="38">
        <f t="shared" si="71"/>
        <v>-7.3112718813452107</v>
      </c>
      <c r="L305" s="22">
        <f t="shared" si="72"/>
        <v>17182.694782833034</v>
      </c>
      <c r="M305" s="20">
        <f t="shared" si="73"/>
        <v>7683.482152833114</v>
      </c>
      <c r="O305" s="20">
        <f t="shared" si="61"/>
        <v>7683.4821528330995</v>
      </c>
    </row>
    <row r="306" spans="1:15" ht="12.75" customHeight="1" x14ac:dyDescent="0.2">
      <c r="A306" s="17">
        <f t="shared" si="65"/>
        <v>24.400000000000077</v>
      </c>
      <c r="B306" s="20">
        <f t="shared" si="66"/>
        <v>-5.9032342316558992</v>
      </c>
      <c r="C306" s="20">
        <f t="shared" si="66"/>
        <v>71.08765502197231</v>
      </c>
      <c r="D306" s="20">
        <f t="shared" si="67"/>
        <v>3.3090536104713728E-2</v>
      </c>
      <c r="E306" s="20">
        <f t="shared" si="68"/>
        <v>71.120745558077019</v>
      </c>
      <c r="F306" s="20">
        <f t="shared" si="69"/>
        <v>-0.32003381699486494</v>
      </c>
      <c r="G306" s="20">
        <f t="shared" si="70"/>
        <v>-0.25782158367860397</v>
      </c>
      <c r="H306" s="20">
        <f t="shared" si="62"/>
        <v>-6.1610558153345032</v>
      </c>
      <c r="I306" s="20">
        <f t="shared" si="63"/>
        <v>71.121465609060337</v>
      </c>
      <c r="J306" s="38">
        <f t="shared" si="64"/>
        <v>70.710678118654712</v>
      </c>
      <c r="K306" s="38">
        <f t="shared" si="71"/>
        <v>-7.6330118813452108</v>
      </c>
      <c r="L306" s="22">
        <f t="shared" si="72"/>
        <v>17253.40546095169</v>
      </c>
      <c r="M306" s="20">
        <f t="shared" si="73"/>
        <v>7675.8491409517692</v>
      </c>
      <c r="O306" s="20">
        <f t="shared" si="61"/>
        <v>7675.8491409517537</v>
      </c>
    </row>
    <row r="307" spans="1:15" ht="12.75" customHeight="1" x14ac:dyDescent="0.2">
      <c r="A307" s="17">
        <f t="shared" si="65"/>
        <v>24.500000000000078</v>
      </c>
      <c r="B307" s="20">
        <f t="shared" si="66"/>
        <v>-6.1610558153345032</v>
      </c>
      <c r="C307" s="20">
        <f t="shared" si="66"/>
        <v>71.121465609060337</v>
      </c>
      <c r="D307" s="20">
        <f t="shared" si="67"/>
        <v>3.4530295764759279E-2</v>
      </c>
      <c r="E307" s="20">
        <f t="shared" si="68"/>
        <v>71.15599590482509</v>
      </c>
      <c r="F307" s="20">
        <f t="shared" si="69"/>
        <v>-0.31988167542764667</v>
      </c>
      <c r="G307" s="20">
        <f t="shared" si="70"/>
        <v>-0.25757135780728913</v>
      </c>
      <c r="H307" s="20">
        <f t="shared" si="62"/>
        <v>-6.4186271731417923</v>
      </c>
      <c r="I307" s="20">
        <f t="shared" si="63"/>
        <v>71.156714914994211</v>
      </c>
      <c r="J307" s="38">
        <f t="shared" si="64"/>
        <v>70.710678118654712</v>
      </c>
      <c r="K307" s="38">
        <f t="shared" si="71"/>
        <v>-7.9547518813452101</v>
      </c>
      <c r="L307" s="22">
        <f t="shared" si="72"/>
        <v>17324.116139070346</v>
      </c>
      <c r="M307" s="20">
        <f t="shared" si="73"/>
        <v>7667.894389070424</v>
      </c>
      <c r="O307" s="20">
        <f t="shared" si="61"/>
        <v>7667.8943890704068</v>
      </c>
    </row>
    <row r="308" spans="1:15" ht="12.75" customHeight="1" x14ac:dyDescent="0.2">
      <c r="A308" s="17">
        <f t="shared" si="65"/>
        <v>24.60000000000008</v>
      </c>
      <c r="B308" s="20">
        <f t="shared" si="66"/>
        <v>-6.4186271731417923</v>
      </c>
      <c r="C308" s="20">
        <f t="shared" si="66"/>
        <v>71.156714914994211</v>
      </c>
      <c r="D308" s="20">
        <f t="shared" si="67"/>
        <v>3.5967959922847667E-2</v>
      </c>
      <c r="E308" s="20">
        <f t="shared" si="68"/>
        <v>71.192682874917054</v>
      </c>
      <c r="F308" s="20">
        <f t="shared" si="69"/>
        <v>-0.31972321382562835</v>
      </c>
      <c r="G308" s="20">
        <f t="shared" si="70"/>
        <v>-0.25731110095858223</v>
      </c>
      <c r="H308" s="20">
        <f t="shared" si="62"/>
        <v>-6.6759382741003748</v>
      </c>
      <c r="I308" s="20">
        <f t="shared" si="63"/>
        <v>71.193400802756756</v>
      </c>
      <c r="J308" s="38">
        <f t="shared" si="64"/>
        <v>70.710678118654698</v>
      </c>
      <c r="K308" s="38">
        <f t="shared" si="71"/>
        <v>-8.2764918813452084</v>
      </c>
      <c r="L308" s="22">
        <f t="shared" si="72"/>
        <v>17394.826817189001</v>
      </c>
      <c r="M308" s="20">
        <f t="shared" si="73"/>
        <v>7659.6178971890786</v>
      </c>
      <c r="O308" s="20">
        <f t="shared" si="61"/>
        <v>7659.6178971890622</v>
      </c>
    </row>
    <row r="309" spans="1:15" ht="12.75" customHeight="1" x14ac:dyDescent="0.2">
      <c r="A309" s="17">
        <f t="shared" si="65"/>
        <v>24.700000000000081</v>
      </c>
      <c r="B309" s="20">
        <f t="shared" si="66"/>
        <v>-6.6759382741003748</v>
      </c>
      <c r="C309" s="20">
        <f t="shared" si="66"/>
        <v>71.193400802756756</v>
      </c>
      <c r="D309" s="20">
        <f t="shared" si="67"/>
        <v>3.7403445654767713E-2</v>
      </c>
      <c r="E309" s="20">
        <f t="shared" si="68"/>
        <v>71.23080424841153</v>
      </c>
      <c r="F309" s="20">
        <f t="shared" si="69"/>
        <v>-0.31955846077541256</v>
      </c>
      <c r="G309" s="20">
        <f t="shared" si="70"/>
        <v>-0.25704087538182396</v>
      </c>
      <c r="H309" s="20">
        <f t="shared" si="62"/>
        <v>-6.9329791494821986</v>
      </c>
      <c r="I309" s="20">
        <f t="shared" si="63"/>
        <v>71.231521052728993</v>
      </c>
      <c r="J309" s="38">
        <f t="shared" si="64"/>
        <v>70.710678118654698</v>
      </c>
      <c r="K309" s="38">
        <f t="shared" si="71"/>
        <v>-8.5982318813452085</v>
      </c>
      <c r="L309" s="22">
        <f t="shared" si="72"/>
        <v>17465.537495307657</v>
      </c>
      <c r="M309" s="20">
        <f t="shared" si="73"/>
        <v>7651.0196653077337</v>
      </c>
      <c r="O309" s="20">
        <f t="shared" si="61"/>
        <v>7651.0196653077164</v>
      </c>
    </row>
    <row r="310" spans="1:15" ht="12.75" customHeight="1" x14ac:dyDescent="0.2">
      <c r="A310" s="17">
        <f t="shared" si="65"/>
        <v>24.800000000000082</v>
      </c>
      <c r="B310" s="20">
        <f t="shared" si="66"/>
        <v>-6.9329791494821986</v>
      </c>
      <c r="C310" s="20">
        <f t="shared" si="66"/>
        <v>71.231521052728993</v>
      </c>
      <c r="D310" s="20">
        <f t="shared" si="67"/>
        <v>3.8836670684824909E-2</v>
      </c>
      <c r="E310" s="20">
        <f t="shared" si="68"/>
        <v>71.270357723413824</v>
      </c>
      <c r="F310" s="20">
        <f t="shared" si="69"/>
        <v>-0.31938744591814894</v>
      </c>
      <c r="G310" s="20">
        <f t="shared" si="70"/>
        <v>-0.25676074550939204</v>
      </c>
      <c r="H310" s="20">
        <f t="shared" si="62"/>
        <v>-7.1897398949915905</v>
      </c>
      <c r="I310" s="20">
        <f t="shared" si="63"/>
        <v>71.271073363349757</v>
      </c>
      <c r="J310" s="38">
        <f t="shared" si="64"/>
        <v>70.710678118654712</v>
      </c>
      <c r="K310" s="38">
        <f t="shared" si="71"/>
        <v>-8.9199718813452122</v>
      </c>
      <c r="L310" s="22">
        <f t="shared" si="72"/>
        <v>17536.248173426313</v>
      </c>
      <c r="M310" s="20">
        <f t="shared" si="73"/>
        <v>7642.0996934263885</v>
      </c>
      <c r="O310" s="20">
        <f t="shared" si="61"/>
        <v>7642.0996934263676</v>
      </c>
    </row>
    <row r="311" spans="1:15" ht="12.75" customHeight="1" x14ac:dyDescent="0.2">
      <c r="A311" s="17">
        <f t="shared" si="65"/>
        <v>24.900000000000084</v>
      </c>
      <c r="B311" s="20">
        <f t="shared" si="66"/>
        <v>-7.1897398949915905</v>
      </c>
      <c r="C311" s="20">
        <f t="shared" si="66"/>
        <v>71.271073363349757</v>
      </c>
      <c r="D311" s="20">
        <f t="shared" si="67"/>
        <v>4.026755340799771E-2</v>
      </c>
      <c r="E311" s="20">
        <f t="shared" si="68"/>
        <v>71.311340916757757</v>
      </c>
      <c r="F311" s="20">
        <f t="shared" si="69"/>
        <v>-0.31921019993498662</v>
      </c>
      <c r="G311" s="20">
        <f t="shared" si="70"/>
        <v>-0.25647077791901784</v>
      </c>
      <c r="H311" s="20">
        <f t="shared" si="62"/>
        <v>-7.4462106729106079</v>
      </c>
      <c r="I311" s="20">
        <f t="shared" si="63"/>
        <v>71.312055351797227</v>
      </c>
      <c r="J311" s="38">
        <f t="shared" si="64"/>
        <v>70.710678118654712</v>
      </c>
      <c r="K311" s="38">
        <f t="shared" si="71"/>
        <v>-9.2417118813452106</v>
      </c>
      <c r="L311" s="22">
        <f t="shared" si="72"/>
        <v>17606.958851544969</v>
      </c>
      <c r="M311" s="20">
        <f t="shared" si="73"/>
        <v>7632.857981545043</v>
      </c>
      <c r="O311" s="20">
        <f t="shared" si="61"/>
        <v>7632.8579815450212</v>
      </c>
    </row>
    <row r="312" spans="1:15" ht="12.75" customHeight="1" x14ac:dyDescent="0.2">
      <c r="A312" s="17">
        <f t="shared" si="65"/>
        <v>25.000000000000085</v>
      </c>
      <c r="B312" s="20">
        <f t="shared" si="66"/>
        <v>-7.4462106729106079</v>
      </c>
      <c r="C312" s="20">
        <f t="shared" si="66"/>
        <v>71.312055351797227</v>
      </c>
      <c r="D312" s="20">
        <f t="shared" si="67"/>
        <v>4.1696012911638387E-2</v>
      </c>
      <c r="E312" s="20">
        <f t="shared" si="68"/>
        <v>71.35375136470887</v>
      </c>
      <c r="F312" s="20">
        <f t="shared" si="69"/>
        <v>-0.31902675453208079</v>
      </c>
      <c r="G312" s="20">
        <f t="shared" si="70"/>
        <v>-0.25617104129503504</v>
      </c>
      <c r="H312" s="20">
        <f t="shared" si="62"/>
        <v>-7.702381714205643</v>
      </c>
      <c r="I312" s="20">
        <f t="shared" si="63"/>
        <v>71.354464554692029</v>
      </c>
      <c r="J312" s="38">
        <f t="shared" si="64"/>
        <v>70.710678118654727</v>
      </c>
      <c r="K312" s="38">
        <f t="shared" si="71"/>
        <v>-9.5634518813452107</v>
      </c>
      <c r="L312" s="22">
        <f t="shared" si="72"/>
        <v>17677.669529663624</v>
      </c>
      <c r="M312" s="20">
        <f t="shared" si="73"/>
        <v>7623.2945296636981</v>
      </c>
      <c r="O312" s="20">
        <f t="shared" si="61"/>
        <v>7623.2945296636753</v>
      </c>
    </row>
    <row r="313" spans="1:15" ht="12.75" customHeight="1" x14ac:dyDescent="0.2">
      <c r="A313" s="17">
        <f t="shared" si="65"/>
        <v>25.100000000000087</v>
      </c>
      <c r="B313" s="20">
        <f t="shared" si="66"/>
        <v>-7.702381714205643</v>
      </c>
      <c r="C313" s="20">
        <f t="shared" si="66"/>
        <v>71.354464554692029</v>
      </c>
      <c r="D313" s="20">
        <f t="shared" si="67"/>
        <v>4.3121968996706311E-2</v>
      </c>
      <c r="E313" s="20">
        <f t="shared" si="68"/>
        <v>71.39758652368873</v>
      </c>
      <c r="F313" s="20">
        <f t="shared" si="69"/>
        <v>-0.31883714242516842</v>
      </c>
      <c r="G313" s="20">
        <f t="shared" si="70"/>
        <v>-0.25586160638860173</v>
      </c>
      <c r="H313" s="20">
        <f t="shared" si="62"/>
        <v>-7.9582433205942449</v>
      </c>
      <c r="I313" s="20">
        <f t="shared" si="63"/>
        <v>71.398298428821178</v>
      </c>
      <c r="J313" s="38">
        <f t="shared" si="64"/>
        <v>70.710678118654712</v>
      </c>
      <c r="K313" s="38">
        <f t="shared" si="71"/>
        <v>-9.8851918813452109</v>
      </c>
      <c r="L313" s="22">
        <f t="shared" si="72"/>
        <v>17748.38020778228</v>
      </c>
      <c r="M313" s="20">
        <f t="shared" si="73"/>
        <v>7613.4093377823528</v>
      </c>
      <c r="O313" s="20">
        <f t="shared" si="61"/>
        <v>7613.4093377823319</v>
      </c>
    </row>
    <row r="314" spans="1:15" ht="12.75" customHeight="1" x14ac:dyDescent="0.2">
      <c r="A314" s="17">
        <f t="shared" si="65"/>
        <v>25.200000000000088</v>
      </c>
      <c r="B314" s="20">
        <f t="shared" si="66"/>
        <v>-7.9582433205942449</v>
      </c>
      <c r="C314" s="20">
        <f t="shared" si="66"/>
        <v>71.398298428821178</v>
      </c>
      <c r="D314" s="20">
        <f t="shared" si="67"/>
        <v>4.4545342198521631E-2</v>
      </c>
      <c r="E314" s="20">
        <f t="shared" si="68"/>
        <v>71.442843771019696</v>
      </c>
      <c r="F314" s="20">
        <f t="shared" si="69"/>
        <v>-0.31864139732372604</v>
      </c>
      <c r="G314" s="20">
        <f t="shared" si="70"/>
        <v>-0.25554254597693665</v>
      </c>
      <c r="H314" s="20">
        <f t="shared" si="62"/>
        <v>-8.2137858665711807</v>
      </c>
      <c r="I314" s="20">
        <f t="shared" si="63"/>
        <v>71.443554351882696</v>
      </c>
      <c r="J314" s="38">
        <f t="shared" si="64"/>
        <v>70.710678118654727</v>
      </c>
      <c r="K314" s="38">
        <f t="shared" si="71"/>
        <v>-10.206931881345209</v>
      </c>
      <c r="L314" s="22">
        <f t="shared" si="72"/>
        <v>17819.090885900936</v>
      </c>
      <c r="M314" s="20">
        <f t="shared" si="73"/>
        <v>7603.2024059010073</v>
      </c>
      <c r="O314" s="20">
        <f t="shared" si="61"/>
        <v>7603.2024059009855</v>
      </c>
    </row>
    <row r="315" spans="1:15" ht="12.75" customHeight="1" x14ac:dyDescent="0.2">
      <c r="A315" s="17">
        <f t="shared" si="65"/>
        <v>25.30000000000009</v>
      </c>
      <c r="B315" s="20">
        <f t="shared" si="66"/>
        <v>-8.2137858665711807</v>
      </c>
      <c r="C315" s="20">
        <f t="shared" si="66"/>
        <v>71.443554351882696</v>
      </c>
      <c r="D315" s="20">
        <f t="shared" si="67"/>
        <v>4.5966053807028548E-2</v>
      </c>
      <c r="E315" s="20">
        <f t="shared" si="68"/>
        <v>71.489520405689731</v>
      </c>
      <c r="F315" s="20">
        <f t="shared" si="69"/>
        <v>-0.31843955391472556</v>
      </c>
      <c r="G315" s="20">
        <f t="shared" si="70"/>
        <v>-0.2552139348216142</v>
      </c>
      <c r="H315" s="20">
        <f t="shared" si="62"/>
        <v>-8.4689998013927941</v>
      </c>
      <c r="I315" s="20">
        <f t="shared" si="63"/>
        <v>71.490229623250102</v>
      </c>
      <c r="J315" s="38">
        <f t="shared" si="64"/>
        <v>70.710678118654727</v>
      </c>
      <c r="K315" s="38">
        <f t="shared" si="71"/>
        <v>-10.528671881345209</v>
      </c>
      <c r="L315" s="22">
        <f t="shared" si="72"/>
        <v>17889.801564019592</v>
      </c>
      <c r="M315" s="20">
        <f t="shared" si="73"/>
        <v>7592.6737340196623</v>
      </c>
      <c r="O315" s="20">
        <f t="shared" si="61"/>
        <v>7592.6737340196378</v>
      </c>
    </row>
    <row r="316" spans="1:15" ht="12.75" customHeight="1" x14ac:dyDescent="0.2">
      <c r="A316" s="17">
        <f t="shared" si="65"/>
        <v>25.400000000000091</v>
      </c>
      <c r="B316" s="20">
        <f t="shared" si="66"/>
        <v>-8.4689998013927941</v>
      </c>
      <c r="C316" s="20">
        <f t="shared" si="66"/>
        <v>71.490229623250102</v>
      </c>
      <c r="D316" s="20">
        <f t="shared" si="67"/>
        <v>4.7384025886557303E-2</v>
      </c>
      <c r="E316" s="20">
        <f t="shared" si="68"/>
        <v>71.537613649136659</v>
      </c>
      <c r="F316" s="20">
        <f t="shared" si="69"/>
        <v>-0.31823164784600244</v>
      </c>
      <c r="G316" s="20">
        <f t="shared" si="70"/>
        <v>-0.25487584962596077</v>
      </c>
      <c r="H316" s="20">
        <f t="shared" si="62"/>
        <v>-8.723875651018755</v>
      </c>
      <c r="I316" s="20">
        <f t="shared" si="63"/>
        <v>71.538321464756464</v>
      </c>
      <c r="J316" s="38">
        <f t="shared" si="64"/>
        <v>70.710678118654741</v>
      </c>
      <c r="K316" s="38">
        <f t="shared" si="71"/>
        <v>-10.850411881345211</v>
      </c>
      <c r="L316" s="22">
        <f t="shared" si="72"/>
        <v>17960.512242138248</v>
      </c>
      <c r="M316" s="20">
        <f t="shared" si="73"/>
        <v>7581.8233221383171</v>
      </c>
      <c r="O316" s="20">
        <f t="shared" si="61"/>
        <v>7581.8233221382925</v>
      </c>
    </row>
    <row r="317" spans="1:15" ht="12.75" customHeight="1" x14ac:dyDescent="0.2">
      <c r="A317" s="17">
        <f t="shared" si="65"/>
        <v>25.500000000000092</v>
      </c>
      <c r="B317" s="20">
        <f t="shared" si="66"/>
        <v>-8.723875651018755</v>
      </c>
      <c r="C317" s="20">
        <f t="shared" si="66"/>
        <v>71.538321464756464</v>
      </c>
      <c r="D317" s="20">
        <f t="shared" si="67"/>
        <v>4.8799181295075045E-2</v>
      </c>
      <c r="E317" s="20">
        <f t="shared" si="68"/>
        <v>71.587120646051545</v>
      </c>
      <c r="F317" s="20">
        <f t="shared" si="69"/>
        <v>-0.31801771570925175</v>
      </c>
      <c r="G317" s="20">
        <f t="shared" si="70"/>
        <v>-0.25452836899159509</v>
      </c>
      <c r="H317" s="20">
        <f t="shared" si="62"/>
        <v>-8.9784040200103501</v>
      </c>
      <c r="I317" s="20">
        <f t="shared" si="63"/>
        <v>71.587827021497475</v>
      </c>
      <c r="J317" s="38">
        <f t="shared" si="64"/>
        <v>70.710678118654741</v>
      </c>
      <c r="K317" s="38">
        <f t="shared" si="71"/>
        <v>-11.172151881345213</v>
      </c>
      <c r="L317" s="22">
        <f t="shared" si="72"/>
        <v>18031.222920256903</v>
      </c>
      <c r="M317" s="20">
        <f t="shared" si="73"/>
        <v>7570.6511702569715</v>
      </c>
      <c r="O317" s="20">
        <f t="shared" si="61"/>
        <v>7570.6511702569478</v>
      </c>
    </row>
    <row r="318" spans="1:15" ht="12.75" customHeight="1" x14ac:dyDescent="0.2">
      <c r="A318" s="17">
        <f t="shared" si="65"/>
        <v>25.600000000000094</v>
      </c>
      <c r="B318" s="20">
        <f t="shared" si="66"/>
        <v>-8.9784040200103501</v>
      </c>
      <c r="C318" s="20">
        <f t="shared" si="66"/>
        <v>71.587827021497475</v>
      </c>
      <c r="D318" s="20">
        <f t="shared" si="67"/>
        <v>5.0211443702916012E-2</v>
      </c>
      <c r="E318" s="20">
        <f t="shared" si="68"/>
        <v>71.638038465200395</v>
      </c>
      <c r="F318" s="20">
        <f t="shared" si="69"/>
        <v>-0.31779779502266681</v>
      </c>
      <c r="G318" s="20">
        <f t="shared" si="70"/>
        <v>-0.25417157337415985</v>
      </c>
      <c r="H318" s="20">
        <f t="shared" si="62"/>
        <v>-9.2325755933845102</v>
      </c>
      <c r="I318" s="20">
        <f t="shared" si="63"/>
        <v>71.638743362652946</v>
      </c>
      <c r="J318" s="38">
        <f t="shared" si="64"/>
        <v>70.710678118654741</v>
      </c>
      <c r="K318" s="38">
        <f t="shared" si="71"/>
        <v>-11.493891881345213</v>
      </c>
      <c r="L318" s="22">
        <f t="shared" si="72"/>
        <v>18101.933598375559</v>
      </c>
      <c r="M318" s="20">
        <f t="shared" si="73"/>
        <v>7559.1572783756264</v>
      </c>
      <c r="O318" s="20">
        <f t="shared" si="61"/>
        <v>7559.1572783756019</v>
      </c>
    </row>
    <row r="319" spans="1:15" ht="12.75" customHeight="1" x14ac:dyDescent="0.2">
      <c r="A319" s="17">
        <f t="shared" si="65"/>
        <v>25.700000000000095</v>
      </c>
      <c r="B319" s="20">
        <f t="shared" si="66"/>
        <v>-9.2325755933845102</v>
      </c>
      <c r="C319" s="20">
        <f t="shared" si="66"/>
        <v>71.638743362652946</v>
      </c>
      <c r="D319" s="20">
        <f t="shared" si="67"/>
        <v>5.1620737610982327E-2</v>
      </c>
      <c r="E319" s="20">
        <f t="shared" si="68"/>
        <v>71.690364100263935</v>
      </c>
      <c r="F319" s="20">
        <f t="shared" si="69"/>
        <v>-0.31757192421323738</v>
      </c>
      <c r="G319" s="20">
        <f t="shared" si="70"/>
        <v>-0.25380554503828689</v>
      </c>
      <c r="H319" s="20">
        <f t="shared" si="62"/>
        <v>-9.4863811384227965</v>
      </c>
      <c r="I319" s="20">
        <f t="shared" si="63"/>
        <v>71.691067482326275</v>
      </c>
      <c r="J319" s="38">
        <f t="shared" si="64"/>
        <v>70.710678118654741</v>
      </c>
      <c r="K319" s="38">
        <f t="shared" si="71"/>
        <v>-11.815631881345212</v>
      </c>
      <c r="L319" s="22">
        <f t="shared" si="72"/>
        <v>18172.644276494215</v>
      </c>
      <c r="M319" s="20">
        <f t="shared" si="73"/>
        <v>7547.3416464942811</v>
      </c>
      <c r="O319" s="20">
        <f t="shared" ref="O319:O382" si="74">($L$6*A319)-0.5*$C$6*(A319^2)</f>
        <v>7547.3416464942566</v>
      </c>
    </row>
    <row r="320" spans="1:15" ht="12.75" customHeight="1" x14ac:dyDescent="0.2">
      <c r="A320" s="17">
        <f t="shared" si="65"/>
        <v>25.800000000000097</v>
      </c>
      <c r="B320" s="20">
        <f t="shared" si="66"/>
        <v>-9.4863811384227965</v>
      </c>
      <c r="C320" s="20">
        <f t="shared" si="66"/>
        <v>71.691067482326275</v>
      </c>
      <c r="D320" s="20">
        <f t="shared" si="67"/>
        <v>5.3026988368407177E-2</v>
      </c>
      <c r="E320" s="20">
        <f t="shared" si="68"/>
        <v>71.744094470694677</v>
      </c>
      <c r="F320" s="20">
        <f t="shared" si="69"/>
        <v>-0.31734014259872145</v>
      </c>
      <c r="G320" s="20">
        <f t="shared" si="70"/>
        <v>-0.25343036801184282</v>
      </c>
      <c r="H320" s="20">
        <f t="shared" ref="H320:H383" si="75">B320+G320</f>
        <v>-9.7398115064346396</v>
      </c>
      <c r="I320" s="20">
        <f t="shared" ref="I320:I383" si="76">SQRT(E320^2+F320^2)</f>
        <v>71.744796300401234</v>
      </c>
      <c r="J320" s="38">
        <f t="shared" ref="J320:J383" si="77">I320*COS(RADIANS(H320))</f>
        <v>70.710678118654727</v>
      </c>
      <c r="K320" s="38">
        <f t="shared" si="71"/>
        <v>-12.137371881345212</v>
      </c>
      <c r="L320" s="22">
        <f t="shared" si="72"/>
        <v>18243.354954612871</v>
      </c>
      <c r="M320" s="20">
        <f t="shared" si="73"/>
        <v>7535.2042746129355</v>
      </c>
      <c r="O320" s="20">
        <f t="shared" si="74"/>
        <v>7535.20427461291</v>
      </c>
    </row>
    <row r="321" spans="1:15" ht="12.75" customHeight="1" x14ac:dyDescent="0.2">
      <c r="A321" s="17">
        <f t="shared" ref="A321:A384" si="78">A320+0.1</f>
        <v>25.900000000000098</v>
      </c>
      <c r="B321" s="20">
        <f t="shared" ref="B321:C384" si="79">H320</f>
        <v>-9.7398115064346396</v>
      </c>
      <c r="C321" s="20">
        <f t="shared" si="79"/>
        <v>71.744796300401234</v>
      </c>
      <c r="D321" s="20">
        <f t="shared" ref="D321:D384" si="80">-$M$7*SIN(RADIANS(B321))</f>
        <v>5.4430122189672595E-2</v>
      </c>
      <c r="E321" s="20">
        <f t="shared" ref="E321:E384" si="81">C321+D321</f>
        <v>71.799226422590905</v>
      </c>
      <c r="F321" s="20">
        <f t="shared" ref="F321:F384" si="82">-$M$7*COS(RADIANS(B321))</f>
        <v>-0.31710249036930843</v>
      </c>
      <c r="G321" s="20">
        <f t="shared" ref="G321:G384" si="83">DEGREES(ATAN(F321/E321))</f>
        <v>-0.25304612803950016</v>
      </c>
      <c r="H321" s="20">
        <f t="shared" si="75"/>
        <v>-9.9928576344741398</v>
      </c>
      <c r="I321" s="20">
        <f t="shared" si="76"/>
        <v>71.799926663415718</v>
      </c>
      <c r="J321" s="38">
        <f t="shared" si="77"/>
        <v>70.710678118654741</v>
      </c>
      <c r="K321" s="38">
        <f t="shared" ref="K321:K384" si="84">I321*SIN(RADIANS(H321))</f>
        <v>-12.459111881345214</v>
      </c>
      <c r="L321" s="22">
        <f t="shared" ref="L321:L384" si="85">IF(M320=0,0,IF(M320+K321&gt;0,L320+J321,L320+J321*M320/-K321))</f>
        <v>18314.065632731526</v>
      </c>
      <c r="M321" s="20">
        <f t="shared" ref="M321:M384" si="86">IF(M320=0,0,IF((M320+K321)&lt;0,0,M320+K321))</f>
        <v>7522.7451627315904</v>
      </c>
      <c r="O321" s="20">
        <f t="shared" si="74"/>
        <v>7522.7451627315659</v>
      </c>
    </row>
    <row r="322" spans="1:15" ht="12.75" customHeight="1" x14ac:dyDescent="0.2">
      <c r="A322" s="17">
        <f t="shared" si="78"/>
        <v>26.000000000000099</v>
      </c>
      <c r="B322" s="20">
        <f t="shared" si="79"/>
        <v>-9.9928576344741398</v>
      </c>
      <c r="C322" s="20">
        <f t="shared" si="79"/>
        <v>71.799926663415718</v>
      </c>
      <c r="D322" s="20">
        <f t="shared" si="80"/>
        <v>5.5830066171174975E-2</v>
      </c>
      <c r="E322" s="20">
        <f t="shared" si="81"/>
        <v>71.855756729586886</v>
      </c>
      <c r="F322" s="20">
        <f t="shared" si="82"/>
        <v>-0.31685900856898841</v>
      </c>
      <c r="G322" s="20">
        <f t="shared" si="83"/>
        <v>-0.2526529125356804</v>
      </c>
      <c r="H322" s="20">
        <f t="shared" si="75"/>
        <v>-10.24551054700982</v>
      </c>
      <c r="I322" s="20">
        <f t="shared" si="76"/>
        <v>71.856455345451621</v>
      </c>
      <c r="J322" s="38">
        <f t="shared" si="77"/>
        <v>70.710678118654741</v>
      </c>
      <c r="K322" s="38">
        <f t="shared" si="84"/>
        <v>-12.780851881345212</v>
      </c>
      <c r="L322" s="22">
        <f t="shared" si="85"/>
        <v>18384.776310850182</v>
      </c>
      <c r="M322" s="20">
        <f t="shared" si="86"/>
        <v>7509.9643108502451</v>
      </c>
      <c r="O322" s="20">
        <f t="shared" si="74"/>
        <v>7509.9643108502187</v>
      </c>
    </row>
    <row r="323" spans="1:15" ht="12.75" customHeight="1" x14ac:dyDescent="0.2">
      <c r="A323" s="17">
        <f t="shared" si="78"/>
        <v>26.100000000000101</v>
      </c>
      <c r="B323" s="20">
        <f t="shared" si="79"/>
        <v>-10.24551054700982</v>
      </c>
      <c r="C323" s="20">
        <f t="shared" si="79"/>
        <v>71.856455345451621</v>
      </c>
      <c r="D323" s="20">
        <f t="shared" si="80"/>
        <v>5.7226748307231921E-2</v>
      </c>
      <c r="E323" s="20">
        <f t="shared" si="81"/>
        <v>71.913682093758851</v>
      </c>
      <c r="F323" s="20">
        <f t="shared" si="82"/>
        <v>-0.3166097390766443</v>
      </c>
      <c r="G323" s="20">
        <f t="shared" si="83"/>
        <v>-0.25225081053691428</v>
      </c>
      <c r="H323" s="20">
        <f t="shared" si="75"/>
        <v>-10.497761357546734</v>
      </c>
      <c r="I323" s="20">
        <f t="shared" si="76"/>
        <v>71.914379049040605</v>
      </c>
      <c r="J323" s="38">
        <f t="shared" si="77"/>
        <v>70.710678118654727</v>
      </c>
      <c r="K323" s="38">
        <f t="shared" si="84"/>
        <v>-13.10259188134521</v>
      </c>
      <c r="L323" s="22">
        <f t="shared" si="85"/>
        <v>18455.486988968838</v>
      </c>
      <c r="M323" s="20">
        <f t="shared" si="86"/>
        <v>7496.8617189689003</v>
      </c>
      <c r="O323" s="20">
        <f t="shared" si="74"/>
        <v>7496.8617189688739</v>
      </c>
    </row>
    <row r="324" spans="1:15" ht="12.75" customHeight="1" x14ac:dyDescent="0.2">
      <c r="A324" s="17">
        <f t="shared" si="78"/>
        <v>26.200000000000102</v>
      </c>
      <c r="B324" s="20">
        <f t="shared" si="79"/>
        <v>-10.497761357546734</v>
      </c>
      <c r="C324" s="20">
        <f t="shared" si="79"/>
        <v>71.914379049040605</v>
      </c>
      <c r="D324" s="20">
        <f t="shared" si="80"/>
        <v>5.8620097505524507E-2</v>
      </c>
      <c r="E324" s="20">
        <f t="shared" si="81"/>
        <v>71.97299914654613</v>
      </c>
      <c r="F324" s="20">
        <f t="shared" si="82"/>
        <v>-0.31635472458688341</v>
      </c>
      <c r="G324" s="20">
        <f t="shared" si="83"/>
        <v>-0.25183991265366568</v>
      </c>
      <c r="H324" s="20">
        <f t="shared" si="75"/>
        <v>-10.749601270200399</v>
      </c>
      <c r="I324" s="20">
        <f t="shared" si="76"/>
        <v>71.973694406084917</v>
      </c>
      <c r="J324" s="38">
        <f t="shared" si="77"/>
        <v>70.710678118654741</v>
      </c>
      <c r="K324" s="38">
        <f t="shared" si="84"/>
        <v>-13.424331881345212</v>
      </c>
      <c r="L324" s="22">
        <f t="shared" si="85"/>
        <v>18526.197667087494</v>
      </c>
      <c r="M324" s="20">
        <f t="shared" si="86"/>
        <v>7483.4373870875552</v>
      </c>
      <c r="O324" s="20">
        <f t="shared" si="74"/>
        <v>7483.4373870875279</v>
      </c>
    </row>
    <row r="325" spans="1:15" ht="12.75" customHeight="1" x14ac:dyDescent="0.2">
      <c r="A325" s="17">
        <f t="shared" si="78"/>
        <v>26.300000000000104</v>
      </c>
      <c r="B325" s="20">
        <f t="shared" si="79"/>
        <v>-10.749601270200399</v>
      </c>
      <c r="C325" s="20">
        <f t="shared" si="79"/>
        <v>71.973694406084917</v>
      </c>
      <c r="D325" s="20">
        <f t="shared" si="80"/>
        <v>6.0010043601969855E-2</v>
      </c>
      <c r="E325" s="20">
        <f t="shared" si="81"/>
        <v>72.03370444968688</v>
      </c>
      <c r="F325" s="20">
        <f t="shared" si="82"/>
        <v>-0.31609400859062442</v>
      </c>
      <c r="G325" s="20">
        <f t="shared" si="83"/>
        <v>-0.25142031102166634</v>
      </c>
      <c r="H325" s="20">
        <f t="shared" si="75"/>
        <v>-11.001021581222066</v>
      </c>
      <c r="I325" s="20">
        <f t="shared" si="76"/>
        <v>72.034397978792796</v>
      </c>
      <c r="J325" s="38">
        <f t="shared" si="77"/>
        <v>70.710678118654741</v>
      </c>
      <c r="K325" s="38">
        <f t="shared" si="84"/>
        <v>-13.746071881345213</v>
      </c>
      <c r="L325" s="22">
        <f t="shared" si="85"/>
        <v>18596.90834520615</v>
      </c>
      <c r="M325" s="20">
        <f t="shared" si="86"/>
        <v>7469.6913152062098</v>
      </c>
      <c r="O325" s="20">
        <f t="shared" si="74"/>
        <v>7469.6913152061807</v>
      </c>
    </row>
    <row r="326" spans="1:15" ht="12.75" customHeight="1" x14ac:dyDescent="0.2">
      <c r="A326" s="17">
        <f t="shared" si="78"/>
        <v>26.400000000000105</v>
      </c>
      <c r="B326" s="20">
        <f t="shared" si="79"/>
        <v>-11.001021581222066</v>
      </c>
      <c r="C326" s="20">
        <f t="shared" si="79"/>
        <v>72.034397978792796</v>
      </c>
      <c r="D326" s="20">
        <f t="shared" si="80"/>
        <v>6.139651737501934E-2</v>
      </c>
      <c r="E326" s="20">
        <f t="shared" si="81"/>
        <v>72.095794496167812</v>
      </c>
      <c r="F326" s="20">
        <f t="shared" si="82"/>
        <v>-0.31582763535545622</v>
      </c>
      <c r="G326" s="20">
        <f t="shared" si="83"/>
        <v>-0.25099209925280586</v>
      </c>
      <c r="H326" s="20">
        <f t="shared" si="75"/>
        <v>-11.252013680474871</v>
      </c>
      <c r="I326" s="20">
        <f t="shared" si="76"/>
        <v>72.096486260627955</v>
      </c>
      <c r="J326" s="38">
        <f t="shared" si="77"/>
        <v>70.710678118654741</v>
      </c>
      <c r="K326" s="38">
        <f t="shared" si="84"/>
        <v>-14.067811881345213</v>
      </c>
      <c r="L326" s="22">
        <f t="shared" si="85"/>
        <v>18667.619023324805</v>
      </c>
      <c r="M326" s="20">
        <f t="shared" si="86"/>
        <v>7455.6235033248649</v>
      </c>
      <c r="O326" s="20">
        <f t="shared" si="74"/>
        <v>7455.6235033248358</v>
      </c>
    </row>
    <row r="327" spans="1:15" ht="12.75" customHeight="1" x14ac:dyDescent="0.2">
      <c r="A327" s="17">
        <f t="shared" si="78"/>
        <v>26.500000000000107</v>
      </c>
      <c r="B327" s="20">
        <f t="shared" si="79"/>
        <v>-11.252013680474871</v>
      </c>
      <c r="C327" s="20">
        <f t="shared" si="79"/>
        <v>72.096486260627955</v>
      </c>
      <c r="D327" s="20">
        <f t="shared" si="80"/>
        <v>6.2779450559378586E-2</v>
      </c>
      <c r="E327" s="20">
        <f t="shared" si="81"/>
        <v>72.159265711187331</v>
      </c>
      <c r="F327" s="20">
        <f t="shared" si="82"/>
        <v>-0.31555564990578538</v>
      </c>
      <c r="G327" s="20">
        <f t="shared" si="83"/>
        <v>-0.25055537238562425</v>
      </c>
      <c r="H327" s="20">
        <f t="shared" si="75"/>
        <v>-11.502569052860496</v>
      </c>
      <c r="I327" s="20">
        <f t="shared" si="76"/>
        <v>72.159955677272436</v>
      </c>
      <c r="J327" s="38">
        <f t="shared" si="77"/>
        <v>70.710678118654727</v>
      </c>
      <c r="K327" s="38">
        <f t="shared" si="84"/>
        <v>-14.389551881345211</v>
      </c>
      <c r="L327" s="22">
        <f t="shared" si="85"/>
        <v>18738.329701443461</v>
      </c>
      <c r="M327" s="20">
        <f t="shared" si="86"/>
        <v>7441.2339514435198</v>
      </c>
      <c r="O327" s="20">
        <f t="shared" si="74"/>
        <v>7441.2339514434898</v>
      </c>
    </row>
    <row r="328" spans="1:15" ht="12.75" customHeight="1" x14ac:dyDescent="0.2">
      <c r="A328" s="17">
        <f t="shared" si="78"/>
        <v>26.600000000000108</v>
      </c>
      <c r="B328" s="20">
        <f t="shared" si="79"/>
        <v>-11.502569052860496</v>
      </c>
      <c r="C328" s="20">
        <f t="shared" si="79"/>
        <v>72.159955677272436</v>
      </c>
      <c r="D328" s="20">
        <f t="shared" si="80"/>
        <v>6.4158775859145686E-2</v>
      </c>
      <c r="E328" s="20">
        <f t="shared" si="81"/>
        <v>72.224114453131577</v>
      </c>
      <c r="F328" s="20">
        <f t="shared" si="82"/>
        <v>-0.31527809800278855</v>
      </c>
      <c r="G328" s="20">
        <f t="shared" si="83"/>
        <v>-0.25011022683545298</v>
      </c>
      <c r="H328" s="20">
        <f t="shared" si="75"/>
        <v>-11.752679279695949</v>
      </c>
      <c r="I328" s="20">
        <f t="shared" si="76"/>
        <v>72.224802587602341</v>
      </c>
      <c r="J328" s="38">
        <f t="shared" si="77"/>
        <v>70.710678118654727</v>
      </c>
      <c r="K328" s="38">
        <f t="shared" si="84"/>
        <v>-14.711291881345209</v>
      </c>
      <c r="L328" s="22">
        <f t="shared" si="85"/>
        <v>18809.040379562117</v>
      </c>
      <c r="M328" s="20">
        <f t="shared" si="86"/>
        <v>7426.5226595621743</v>
      </c>
      <c r="O328" s="20">
        <f t="shared" si="74"/>
        <v>7426.5226595621443</v>
      </c>
    </row>
    <row r="329" spans="1:15" ht="12.75" customHeight="1" x14ac:dyDescent="0.2">
      <c r="A329" s="17">
        <f t="shared" si="78"/>
        <v>26.700000000000109</v>
      </c>
      <c r="B329" s="20">
        <f t="shared" si="79"/>
        <v>-11.752679279695949</v>
      </c>
      <c r="C329" s="20">
        <f t="shared" si="79"/>
        <v>72.224802587602341</v>
      </c>
      <c r="D329" s="20">
        <f t="shared" si="80"/>
        <v>6.553442696036503E-2</v>
      </c>
      <c r="E329" s="20">
        <f t="shared" si="81"/>
        <v>72.290337014562709</v>
      </c>
      <c r="F329" s="20">
        <f t="shared" si="82"/>
        <v>-0.31499502612418601</v>
      </c>
      <c r="G329" s="20">
        <f t="shared" si="83"/>
        <v>-0.249656760344249</v>
      </c>
      <c r="H329" s="20">
        <f t="shared" si="75"/>
        <v>-12.002336040040198</v>
      </c>
      <c r="I329" s="20">
        <f t="shared" si="76"/>
        <v>72.291023284675802</v>
      </c>
      <c r="J329" s="38">
        <f t="shared" si="77"/>
        <v>70.710678118654727</v>
      </c>
      <c r="K329" s="38">
        <f t="shared" si="84"/>
        <v>-15.033031881345213</v>
      </c>
      <c r="L329" s="22">
        <f t="shared" si="85"/>
        <v>18879.751057680773</v>
      </c>
      <c r="M329" s="20">
        <f t="shared" si="86"/>
        <v>7411.4896276808295</v>
      </c>
      <c r="O329" s="20">
        <f t="shared" si="74"/>
        <v>7411.4896276807976</v>
      </c>
    </row>
    <row r="330" spans="1:15" ht="12.75" customHeight="1" x14ac:dyDescent="0.2">
      <c r="A330" s="17">
        <f t="shared" si="78"/>
        <v>26.800000000000111</v>
      </c>
      <c r="B330" s="20">
        <f t="shared" si="79"/>
        <v>-12.002336040040198</v>
      </c>
      <c r="C330" s="20">
        <f t="shared" si="79"/>
        <v>72.291023284675802</v>
      </c>
      <c r="D330" s="20">
        <f t="shared" si="80"/>
        <v>6.6906338542994395E-2</v>
      </c>
      <c r="E330" s="20">
        <f t="shared" si="81"/>
        <v>72.357929623218794</v>
      </c>
      <c r="F330" s="20">
        <f t="shared" si="82"/>
        <v>-0.3147064814438531</v>
      </c>
      <c r="G330" s="20">
        <f t="shared" si="83"/>
        <v>-0.24919507193016907</v>
      </c>
      <c r="H330" s="20">
        <f t="shared" si="75"/>
        <v>-12.251531111970367</v>
      </c>
      <c r="I330" s="20">
        <f t="shared" si="76"/>
        <v>72.358613996732601</v>
      </c>
      <c r="J330" s="38">
        <f t="shared" si="77"/>
        <v>70.710678118654741</v>
      </c>
      <c r="K330" s="38">
        <f t="shared" si="84"/>
        <v>-15.354771881345213</v>
      </c>
      <c r="L330" s="22">
        <f t="shared" si="85"/>
        <v>18950.461735799428</v>
      </c>
      <c r="M330" s="20">
        <f t="shared" si="86"/>
        <v>7396.1348557994843</v>
      </c>
      <c r="O330" s="20">
        <f t="shared" si="74"/>
        <v>7396.1348557994534</v>
      </c>
    </row>
    <row r="331" spans="1:15" ht="12.75" customHeight="1" x14ac:dyDescent="0.2">
      <c r="A331" s="17">
        <f t="shared" si="78"/>
        <v>26.900000000000112</v>
      </c>
      <c r="B331" s="20">
        <f t="shared" si="79"/>
        <v>-12.251531111970367</v>
      </c>
      <c r="C331" s="20">
        <f t="shared" si="79"/>
        <v>72.358613996732601</v>
      </c>
      <c r="D331" s="20">
        <f t="shared" si="80"/>
        <v>6.8274446292283728E-2</v>
      </c>
      <c r="E331" s="20">
        <f t="shared" si="81"/>
        <v>72.426888443024879</v>
      </c>
      <c r="F331" s="20">
        <f t="shared" si="82"/>
        <v>-0.3144125118112861</v>
      </c>
      <c r="G331" s="20">
        <f t="shared" si="83"/>
        <v>-0.24872526183692764</v>
      </c>
      <c r="H331" s="20">
        <f t="shared" si="75"/>
        <v>-12.500256373807295</v>
      </c>
      <c r="I331" s="20">
        <f t="shared" si="76"/>
        <v>72.427570888204954</v>
      </c>
      <c r="J331" s="38">
        <f t="shared" si="77"/>
        <v>70.710678118654727</v>
      </c>
      <c r="K331" s="38">
        <f t="shared" si="84"/>
        <v>-15.67651188134521</v>
      </c>
      <c r="L331" s="22">
        <f t="shared" si="85"/>
        <v>19021.172413918084</v>
      </c>
      <c r="M331" s="20">
        <f t="shared" si="86"/>
        <v>7380.4583439181388</v>
      </c>
      <c r="O331" s="20">
        <f t="shared" si="74"/>
        <v>7380.4583439181079</v>
      </c>
    </row>
    <row r="332" spans="1:15" ht="12.75" customHeight="1" x14ac:dyDescent="0.2">
      <c r="A332" s="17">
        <f t="shared" si="78"/>
        <v>27.000000000000114</v>
      </c>
      <c r="B332" s="20">
        <f t="shared" si="79"/>
        <v>-12.500256373807295</v>
      </c>
      <c r="C332" s="20">
        <f t="shared" si="79"/>
        <v>72.427570888204954</v>
      </c>
      <c r="D332" s="20">
        <f t="shared" si="80"/>
        <v>6.963868690956472E-2</v>
      </c>
      <c r="E332" s="20">
        <f t="shared" si="81"/>
        <v>72.497209575114525</v>
      </c>
      <c r="F332" s="20">
        <f t="shared" si="82"/>
        <v>-0.31411316573093795</v>
      </c>
      <c r="G332" s="20">
        <f t="shared" si="83"/>
        <v>-0.24824743148298381</v>
      </c>
      <c r="H332" s="20">
        <f t="shared" si="75"/>
        <v>-12.748503805290278</v>
      </c>
      <c r="I332" s="20">
        <f t="shared" si="76"/>
        <v>72.497890060738754</v>
      </c>
      <c r="J332" s="38">
        <f t="shared" si="77"/>
        <v>70.710678118654727</v>
      </c>
      <c r="K332" s="38">
        <f t="shared" si="84"/>
        <v>-15.998251881345213</v>
      </c>
      <c r="L332" s="22">
        <f t="shared" si="85"/>
        <v>19091.88309203674</v>
      </c>
      <c r="M332" s="20">
        <f t="shared" si="86"/>
        <v>7364.4600920367939</v>
      </c>
      <c r="O332" s="20">
        <f t="shared" si="74"/>
        <v>7364.4600920367611</v>
      </c>
    </row>
    <row r="333" spans="1:15" ht="12.75" customHeight="1" x14ac:dyDescent="0.2">
      <c r="A333" s="17">
        <f t="shared" si="78"/>
        <v>27.100000000000115</v>
      </c>
      <c r="B333" s="20">
        <f t="shared" si="79"/>
        <v>-12.748503805290278</v>
      </c>
      <c r="C333" s="20">
        <f t="shared" si="79"/>
        <v>72.497890060738754</v>
      </c>
      <c r="D333" s="20">
        <f t="shared" si="80"/>
        <v>7.099899812245046E-2</v>
      </c>
      <c r="E333" s="20">
        <f t="shared" si="81"/>
        <v>72.568889058861203</v>
      </c>
      <c r="F333" s="20">
        <f t="shared" si="82"/>
        <v>-0.31380849234144115</v>
      </c>
      <c r="G333" s="20">
        <f t="shared" si="83"/>
        <v>-0.24776168341060156</v>
      </c>
      <c r="H333" s="20">
        <f t="shared" si="75"/>
        <v>-12.99626548870088</v>
      </c>
      <c r="I333" s="20">
        <f t="shared" si="76"/>
        <v>72.569567554224619</v>
      </c>
      <c r="J333" s="38">
        <f t="shared" si="77"/>
        <v>70.710678118654727</v>
      </c>
      <c r="K333" s="38">
        <f t="shared" si="84"/>
        <v>-16.31999188134521</v>
      </c>
      <c r="L333" s="22">
        <f t="shared" si="85"/>
        <v>19162.593770155396</v>
      </c>
      <c r="M333" s="20">
        <f t="shared" si="86"/>
        <v>7348.1401001554486</v>
      </c>
      <c r="O333" s="20">
        <f t="shared" si="74"/>
        <v>7348.1401001554168</v>
      </c>
    </row>
    <row r="334" spans="1:15" ht="12.75" customHeight="1" x14ac:dyDescent="0.2">
      <c r="A334" s="17">
        <f t="shared" si="78"/>
        <v>27.200000000000117</v>
      </c>
      <c r="B334" s="20">
        <f t="shared" si="79"/>
        <v>-12.99626548870088</v>
      </c>
      <c r="C334" s="20">
        <f t="shared" si="79"/>
        <v>72.569567554224619</v>
      </c>
      <c r="D334" s="20">
        <f t="shared" si="80"/>
        <v>7.2355318694445434E-2</v>
      </c>
      <c r="E334" s="20">
        <f t="shared" si="81"/>
        <v>72.641922872919068</v>
      </c>
      <c r="F334" s="20">
        <f t="shared" si="82"/>
        <v>-0.31349854139473327</v>
      </c>
      <c r="G334" s="20">
        <f t="shared" si="83"/>
        <v>-0.24726812123482714</v>
      </c>
      <c r="H334" s="20">
        <f t="shared" si="75"/>
        <v>-13.243533609935707</v>
      </c>
      <c r="I334" s="20">
        <f t="shared" si="76"/>
        <v>72.642599347838441</v>
      </c>
      <c r="J334" s="38">
        <f t="shared" si="77"/>
        <v>70.710678118654727</v>
      </c>
      <c r="K334" s="38">
        <f t="shared" si="84"/>
        <v>-16.641731881345208</v>
      </c>
      <c r="L334" s="22">
        <f t="shared" si="85"/>
        <v>19233.304448274052</v>
      </c>
      <c r="M334" s="20">
        <f t="shared" si="86"/>
        <v>7331.4983682741031</v>
      </c>
      <c r="O334" s="20">
        <f t="shared" si="74"/>
        <v>7331.4983682740713</v>
      </c>
    </row>
    <row r="335" spans="1:15" ht="12.75" customHeight="1" x14ac:dyDescent="0.2">
      <c r="A335" s="17">
        <f t="shared" si="78"/>
        <v>27.300000000000118</v>
      </c>
      <c r="B335" s="20">
        <f t="shared" si="79"/>
        <v>-13.243533609935707</v>
      </c>
      <c r="C335" s="20">
        <f t="shared" si="79"/>
        <v>72.642599347838441</v>
      </c>
      <c r="D335" s="20">
        <f t="shared" si="80"/>
        <v>7.3707588433966645E-2</v>
      </c>
      <c r="E335" s="20">
        <f t="shared" si="81"/>
        <v>72.716306936272403</v>
      </c>
      <c r="F335" s="20">
        <f t="shared" si="82"/>
        <v>-0.31318336323510071</v>
      </c>
      <c r="G335" s="20">
        <f t="shared" si="83"/>
        <v>-0.24676684959242534</v>
      </c>
      <c r="H335" s="20">
        <f t="shared" si="75"/>
        <v>-13.490300459528132</v>
      </c>
      <c r="I335" s="20">
        <f t="shared" si="76"/>
        <v>72.716981361090504</v>
      </c>
      <c r="J335" s="38">
        <f t="shared" si="77"/>
        <v>70.710678118654712</v>
      </c>
      <c r="K335" s="38">
        <f t="shared" si="84"/>
        <v>-16.963471881345207</v>
      </c>
      <c r="L335" s="22">
        <f t="shared" si="85"/>
        <v>19304.015126392707</v>
      </c>
      <c r="M335" s="20">
        <f t="shared" si="86"/>
        <v>7314.5348963927581</v>
      </c>
      <c r="O335" s="20">
        <f t="shared" si="74"/>
        <v>7314.5348963927245</v>
      </c>
    </row>
    <row r="336" spans="1:15" ht="12.75" customHeight="1" x14ac:dyDescent="0.2">
      <c r="A336" s="17">
        <f t="shared" si="78"/>
        <v>27.400000000000119</v>
      </c>
      <c r="B336" s="20">
        <f t="shared" si="79"/>
        <v>-13.490300459528132</v>
      </c>
      <c r="C336" s="20">
        <f t="shared" si="79"/>
        <v>72.716981361090504</v>
      </c>
      <c r="D336" s="20">
        <f t="shared" si="80"/>
        <v>7.5055748202776607E-2</v>
      </c>
      <c r="E336" s="20">
        <f t="shared" si="81"/>
        <v>72.792037109293275</v>
      </c>
      <c r="F336" s="20">
        <f t="shared" si="82"/>
        <v>-0.31286300877815748</v>
      </c>
      <c r="G336" s="20">
        <f t="shared" si="83"/>
        <v>-0.24625797409081951</v>
      </c>
      <c r="H336" s="20">
        <f t="shared" si="75"/>
        <v>-13.736558433618953</v>
      </c>
      <c r="I336" s="20">
        <f t="shared" si="76"/>
        <v>72.792709454882853</v>
      </c>
      <c r="J336" s="38">
        <f t="shared" si="77"/>
        <v>70.710678118654712</v>
      </c>
      <c r="K336" s="38">
        <f t="shared" si="84"/>
        <v>-17.285211881345209</v>
      </c>
      <c r="L336" s="22">
        <f t="shared" si="85"/>
        <v>19374.725804511363</v>
      </c>
      <c r="M336" s="20">
        <f t="shared" si="86"/>
        <v>7297.2496845114129</v>
      </c>
      <c r="O336" s="20">
        <f t="shared" si="74"/>
        <v>7297.2496845113783</v>
      </c>
    </row>
    <row r="337" spans="1:15" ht="12.75" customHeight="1" x14ac:dyDescent="0.2">
      <c r="A337" s="17">
        <f t="shared" si="78"/>
        <v>27.500000000000121</v>
      </c>
      <c r="B337" s="20">
        <f t="shared" si="79"/>
        <v>-13.736558433618953</v>
      </c>
      <c r="C337" s="20">
        <f t="shared" si="79"/>
        <v>72.792709454882853</v>
      </c>
      <c r="D337" s="20">
        <f t="shared" si="80"/>
        <v>7.639973992383052E-2</v>
      </c>
      <c r="E337" s="20">
        <f t="shared" si="81"/>
        <v>72.869109194806683</v>
      </c>
      <c r="F337" s="20">
        <f t="shared" si="82"/>
        <v>-0.31253752948977359</v>
      </c>
      <c r="G337" s="20">
        <f t="shared" si="83"/>
        <v>-0.2457416012570745</v>
      </c>
      <c r="H337" s="20">
        <f t="shared" si="75"/>
        <v>-13.982300034876028</v>
      </c>
      <c r="I337" s="20">
        <f t="shared" si="76"/>
        <v>72.869779432574106</v>
      </c>
      <c r="J337" s="38">
        <f t="shared" si="77"/>
        <v>70.710678118654712</v>
      </c>
      <c r="K337" s="38">
        <f t="shared" si="84"/>
        <v>-17.606951881345211</v>
      </c>
      <c r="L337" s="22">
        <f t="shared" si="85"/>
        <v>19445.436482630019</v>
      </c>
      <c r="M337" s="20">
        <f t="shared" si="86"/>
        <v>7279.6427326300673</v>
      </c>
      <c r="O337" s="20">
        <f t="shared" si="74"/>
        <v>7279.6427326300327</v>
      </c>
    </row>
    <row r="338" spans="1:15" ht="12.75" customHeight="1" x14ac:dyDescent="0.2">
      <c r="A338" s="17">
        <f t="shared" si="78"/>
        <v>27.600000000000122</v>
      </c>
      <c r="B338" s="20">
        <f t="shared" si="79"/>
        <v>-13.982300034876028</v>
      </c>
      <c r="C338" s="20">
        <f t="shared" si="79"/>
        <v>72.869779432574106</v>
      </c>
      <c r="D338" s="20">
        <f t="shared" si="80"/>
        <v>7.7739506588539425E-2</v>
      </c>
      <c r="E338" s="20">
        <f t="shared" si="81"/>
        <v>72.947518939162649</v>
      </c>
      <c r="F338" s="20">
        <f t="shared" si="82"/>
        <v>-0.31220697736496933</v>
      </c>
      <c r="G338" s="20">
        <f t="shared" si="83"/>
        <v>-0.24521783848696616</v>
      </c>
      <c r="H338" s="20">
        <f t="shared" si="75"/>
        <v>-14.227517873362993</v>
      </c>
      <c r="I338" s="20">
        <f t="shared" si="76"/>
        <v>72.948187041051327</v>
      </c>
      <c r="J338" s="38">
        <f t="shared" si="77"/>
        <v>70.710678118654712</v>
      </c>
      <c r="K338" s="38">
        <f t="shared" si="84"/>
        <v>-17.928691881345209</v>
      </c>
      <c r="L338" s="22">
        <f t="shared" si="85"/>
        <v>19516.147160748675</v>
      </c>
      <c r="M338" s="20">
        <f t="shared" si="86"/>
        <v>7261.7140407487223</v>
      </c>
      <c r="O338" s="20">
        <f t="shared" si="74"/>
        <v>7261.7140407486877</v>
      </c>
    </row>
    <row r="339" spans="1:15" ht="12.75" customHeight="1" x14ac:dyDescent="0.2">
      <c r="A339" s="17">
        <f t="shared" si="78"/>
        <v>27.700000000000124</v>
      </c>
      <c r="B339" s="20">
        <f t="shared" si="79"/>
        <v>-14.227517873362993</v>
      </c>
      <c r="C339" s="20">
        <f t="shared" si="79"/>
        <v>72.948187041051327</v>
      </c>
      <c r="D339" s="20">
        <f t="shared" si="80"/>
        <v>7.9074992263452354E-2</v>
      </c>
      <c r="E339" s="20">
        <f t="shared" si="81"/>
        <v>73.027262033314784</v>
      </c>
      <c r="F339" s="20">
        <f t="shared" si="82"/>
        <v>-0.31187140490679005</v>
      </c>
      <c r="G339" s="20">
        <f t="shared" si="83"/>
        <v>-0.24468679399417556</v>
      </c>
      <c r="H339" s="20">
        <f t="shared" si="75"/>
        <v>-14.472204667357168</v>
      </c>
      <c r="I339" s="20">
        <f t="shared" si="76"/>
        <v>73.027927971808282</v>
      </c>
      <c r="J339" s="38">
        <f t="shared" si="77"/>
        <v>70.710678118654727</v>
      </c>
      <c r="K339" s="38">
        <f t="shared" si="84"/>
        <v>-18.250431881345214</v>
      </c>
      <c r="L339" s="22">
        <f t="shared" si="85"/>
        <v>19586.85783886733</v>
      </c>
      <c r="M339" s="20">
        <f t="shared" si="86"/>
        <v>7243.4636088673769</v>
      </c>
      <c r="O339" s="20">
        <f t="shared" si="74"/>
        <v>7243.4636088673396</v>
      </c>
    </row>
    <row r="340" spans="1:15" ht="12.75" customHeight="1" x14ac:dyDescent="0.2">
      <c r="A340" s="17">
        <f t="shared" si="78"/>
        <v>27.800000000000125</v>
      </c>
      <c r="B340" s="20">
        <f t="shared" si="79"/>
        <v>-14.472204667357168</v>
      </c>
      <c r="C340" s="20">
        <f t="shared" si="79"/>
        <v>73.027927971808282</v>
      </c>
      <c r="D340" s="20">
        <f t="shared" si="80"/>
        <v>8.0406142096360697E-2</v>
      </c>
      <c r="E340" s="20">
        <f t="shared" si="81"/>
        <v>73.108334113904647</v>
      </c>
      <c r="F340" s="20">
        <f t="shared" si="82"/>
        <v>-0.31153086510517686</v>
      </c>
      <c r="G340" s="20">
        <f t="shared" si="83"/>
        <v>-0.24414857675964882</v>
      </c>
      <c r="H340" s="20">
        <f t="shared" si="75"/>
        <v>-14.716353244116817</v>
      </c>
      <c r="I340" s="20">
        <f t="shared" si="76"/>
        <v>73.108997862029454</v>
      </c>
      <c r="J340" s="38">
        <f t="shared" si="77"/>
        <v>70.710678118654727</v>
      </c>
      <c r="K340" s="38">
        <f t="shared" si="84"/>
        <v>-18.572171881345213</v>
      </c>
      <c r="L340" s="22">
        <f t="shared" si="85"/>
        <v>19657.568516985986</v>
      </c>
      <c r="M340" s="20">
        <f t="shared" si="86"/>
        <v>7224.8914369860313</v>
      </c>
      <c r="O340" s="20">
        <f t="shared" si="74"/>
        <v>7224.891436985994</v>
      </c>
    </row>
    <row r="341" spans="1:15" ht="12.75" customHeight="1" x14ac:dyDescent="0.2">
      <c r="A341" s="17">
        <f t="shared" si="78"/>
        <v>27.900000000000126</v>
      </c>
      <c r="B341" s="20">
        <f t="shared" si="79"/>
        <v>-14.716353244116817</v>
      </c>
      <c r="C341" s="20">
        <f t="shared" si="79"/>
        <v>73.108997862029454</v>
      </c>
      <c r="D341" s="20">
        <f t="shared" si="80"/>
        <v>8.1732902321828352E-2</v>
      </c>
      <c r="E341" s="20">
        <f t="shared" si="81"/>
        <v>73.190730764351287</v>
      </c>
      <c r="F341" s="20">
        <f t="shared" si="82"/>
        <v>-0.31118541141584788</v>
      </c>
      <c r="G341" s="20">
        <f t="shared" si="83"/>
        <v>-0.243603296481161</v>
      </c>
      <c r="H341" s="20">
        <f t="shared" si="75"/>
        <v>-14.959956540597979</v>
      </c>
      <c r="I341" s="20">
        <f t="shared" si="76"/>
        <v>73.191392295679393</v>
      </c>
      <c r="J341" s="38">
        <f t="shared" si="77"/>
        <v>70.710678118654741</v>
      </c>
      <c r="K341" s="38">
        <f t="shared" si="84"/>
        <v>-18.893911881345215</v>
      </c>
      <c r="L341" s="22">
        <f t="shared" si="85"/>
        <v>19728.279195104642</v>
      </c>
      <c r="M341" s="20">
        <f t="shared" si="86"/>
        <v>7205.9975251046862</v>
      </c>
      <c r="O341" s="20">
        <f t="shared" si="74"/>
        <v>7205.997525104649</v>
      </c>
    </row>
    <row r="342" spans="1:15" ht="12.75" customHeight="1" x14ac:dyDescent="0.2">
      <c r="A342" s="17">
        <f t="shared" si="78"/>
        <v>28.000000000000128</v>
      </c>
      <c r="B342" s="20">
        <f t="shared" si="79"/>
        <v>-14.959956540597979</v>
      </c>
      <c r="C342" s="20">
        <f t="shared" si="79"/>
        <v>73.191392295679393</v>
      </c>
      <c r="D342" s="20">
        <f t="shared" si="80"/>
        <v>8.3055220266152252E-2</v>
      </c>
      <c r="E342" s="20">
        <f t="shared" si="81"/>
        <v>73.274447515945539</v>
      </c>
      <c r="F342" s="20">
        <f t="shared" si="82"/>
        <v>-0.31083509773920476</v>
      </c>
      <c r="G342" s="20">
        <f t="shared" si="83"/>
        <v>-0.24305106352312128</v>
      </c>
      <c r="H342" s="20">
        <f t="shared" si="75"/>
        <v>-15.203007604121099</v>
      </c>
      <c r="I342" s="20">
        <f t="shared" si="76"/>
        <v>73.275106804596632</v>
      </c>
      <c r="J342" s="38">
        <f t="shared" si="77"/>
        <v>70.710678118654741</v>
      </c>
      <c r="K342" s="38">
        <f t="shared" si="84"/>
        <v>-19.215651881345213</v>
      </c>
      <c r="L342" s="22">
        <f t="shared" si="85"/>
        <v>19798.989873223298</v>
      </c>
      <c r="M342" s="20">
        <f t="shared" si="86"/>
        <v>7186.7818732233409</v>
      </c>
      <c r="O342" s="20">
        <f t="shared" si="74"/>
        <v>7186.7818732233027</v>
      </c>
    </row>
    <row r="343" spans="1:15" ht="12.75" customHeight="1" x14ac:dyDescent="0.2">
      <c r="A343" s="17">
        <f t="shared" si="78"/>
        <v>28.100000000000129</v>
      </c>
      <c r="B343" s="20">
        <f t="shared" si="79"/>
        <v>-15.203007604121099</v>
      </c>
      <c r="C343" s="20">
        <f t="shared" si="79"/>
        <v>73.275106804596632</v>
      </c>
      <c r="D343" s="20">
        <f t="shared" si="80"/>
        <v>8.4373044351757645E-2</v>
      </c>
      <c r="E343" s="20">
        <f t="shared" si="81"/>
        <v>73.359479848948396</v>
      </c>
      <c r="F343" s="20">
        <f t="shared" si="82"/>
        <v>-0.31047997839927843</v>
      </c>
      <c r="G343" s="20">
        <f t="shared" si="83"/>
        <v>-0.24249198886665713</v>
      </c>
      <c r="H343" s="20">
        <f t="shared" si="75"/>
        <v>-15.445499592987757</v>
      </c>
      <c r="I343" s="20">
        <f t="shared" si="76"/>
        <v>73.360136869591869</v>
      </c>
      <c r="J343" s="38">
        <f t="shared" si="77"/>
        <v>70.710678118654741</v>
      </c>
      <c r="K343" s="38">
        <f t="shared" si="84"/>
        <v>-19.537391881345215</v>
      </c>
      <c r="L343" s="22">
        <f t="shared" si="85"/>
        <v>19869.700551341954</v>
      </c>
      <c r="M343" s="20">
        <f t="shared" si="86"/>
        <v>7167.2444813419961</v>
      </c>
      <c r="O343" s="20">
        <f t="shared" si="74"/>
        <v>7167.244481341957</v>
      </c>
    </row>
    <row r="344" spans="1:15" ht="12.75" customHeight="1" x14ac:dyDescent="0.2">
      <c r="A344" s="17">
        <f t="shared" si="78"/>
        <v>28.200000000000131</v>
      </c>
      <c r="B344" s="20">
        <f t="shared" si="79"/>
        <v>-15.445499592987757</v>
      </c>
      <c r="C344" s="20">
        <f t="shared" si="79"/>
        <v>73.360136869591869</v>
      </c>
      <c r="D344" s="20">
        <f t="shared" si="80"/>
        <v>8.5686324101033301E-2</v>
      </c>
      <c r="E344" s="20">
        <f t="shared" si="81"/>
        <v>73.445823193692902</v>
      </c>
      <c r="F344" s="20">
        <f t="shared" si="82"/>
        <v>-0.31012010812272839</v>
      </c>
      <c r="G344" s="20">
        <f t="shared" si="83"/>
        <v>-0.24192618406001284</v>
      </c>
      <c r="H344" s="20">
        <f t="shared" si="75"/>
        <v>-15.687425777047769</v>
      </c>
      <c r="I344" s="20">
        <f t="shared" si="76"/>
        <v>73.446477921549516</v>
      </c>
      <c r="J344" s="38">
        <f t="shared" si="77"/>
        <v>70.710678118654741</v>
      </c>
      <c r="K344" s="38">
        <f t="shared" si="84"/>
        <v>-19.859131881345213</v>
      </c>
      <c r="L344" s="22">
        <f t="shared" si="85"/>
        <v>19940.411229460609</v>
      </c>
      <c r="M344" s="20">
        <f t="shared" si="86"/>
        <v>7147.385349460651</v>
      </c>
      <c r="O344" s="20">
        <f t="shared" si="74"/>
        <v>7147.3853494606101</v>
      </c>
    </row>
    <row r="345" spans="1:15" ht="12.75" customHeight="1" x14ac:dyDescent="0.2">
      <c r="A345" s="17">
        <f t="shared" si="78"/>
        <v>28.300000000000132</v>
      </c>
      <c r="B345" s="20">
        <f t="shared" si="79"/>
        <v>-15.687425777047769</v>
      </c>
      <c r="C345" s="20">
        <f t="shared" si="79"/>
        <v>73.446477921549516</v>
      </c>
      <c r="D345" s="20">
        <f t="shared" si="80"/>
        <v>8.6995010139612305E-2</v>
      </c>
      <c r="E345" s="20">
        <f t="shared" si="81"/>
        <v>73.533472931689133</v>
      </c>
      <c r="F345" s="20">
        <f t="shared" si="82"/>
        <v>-0.30975554201790934</v>
      </c>
      <c r="G345" s="20">
        <f t="shared" si="83"/>
        <v>-0.24135376116929769</v>
      </c>
      <c r="H345" s="20">
        <f t="shared" si="75"/>
        <v>-15.928779538217068</v>
      </c>
      <c r="I345" s="20">
        <f t="shared" si="76"/>
        <v>73.53412534253242</v>
      </c>
      <c r="J345" s="38">
        <f t="shared" si="77"/>
        <v>70.710678118654741</v>
      </c>
      <c r="K345" s="38">
        <f t="shared" si="84"/>
        <v>-20.180871881345215</v>
      </c>
      <c r="L345" s="22">
        <f t="shared" si="85"/>
        <v>20011.121907579265</v>
      </c>
      <c r="M345" s="20">
        <f t="shared" si="86"/>
        <v>7127.2044775793056</v>
      </c>
      <c r="O345" s="20">
        <f t="shared" si="74"/>
        <v>7127.2044775792656</v>
      </c>
    </row>
    <row r="346" spans="1:15" ht="12.75" customHeight="1" x14ac:dyDescent="0.2">
      <c r="A346" s="17">
        <f t="shared" si="78"/>
        <v>28.400000000000134</v>
      </c>
      <c r="B346" s="20">
        <f t="shared" si="79"/>
        <v>-15.928779538217068</v>
      </c>
      <c r="C346" s="20">
        <f t="shared" si="79"/>
        <v>73.53412534253242</v>
      </c>
      <c r="D346" s="20">
        <f t="shared" si="80"/>
        <v>8.8299054199104471E-2</v>
      </c>
      <c r="E346" s="20">
        <f t="shared" si="81"/>
        <v>73.622424396731518</v>
      </c>
      <c r="F346" s="20">
        <f t="shared" si="82"/>
        <v>-0.3093863355540184</v>
      </c>
      <c r="G346" s="20">
        <f t="shared" si="83"/>
        <v>-0.24077483272961797</v>
      </c>
      <c r="H346" s="20">
        <f t="shared" si="75"/>
        <v>-16.169554370946685</v>
      </c>
      <c r="I346" s="20">
        <f t="shared" si="76"/>
        <v>73.623074466888951</v>
      </c>
      <c r="J346" s="38">
        <f t="shared" si="77"/>
        <v>70.710678118654741</v>
      </c>
      <c r="K346" s="38">
        <f t="shared" si="84"/>
        <v>-20.502611881345214</v>
      </c>
      <c r="L346" s="22">
        <f t="shared" si="85"/>
        <v>20081.832585697921</v>
      </c>
      <c r="M346" s="20">
        <f t="shared" si="86"/>
        <v>7106.7018656979608</v>
      </c>
      <c r="O346" s="20">
        <f t="shared" si="74"/>
        <v>7106.7018656979199</v>
      </c>
    </row>
    <row r="347" spans="1:15" ht="12.75" customHeight="1" x14ac:dyDescent="0.2">
      <c r="A347" s="17">
        <f t="shared" si="78"/>
        <v>28.500000000000135</v>
      </c>
      <c r="B347" s="20">
        <f t="shared" si="79"/>
        <v>-16.169554370946685</v>
      </c>
      <c r="C347" s="20">
        <f t="shared" si="79"/>
        <v>73.623074466888951</v>
      </c>
      <c r="D347" s="20">
        <f t="shared" si="80"/>
        <v>8.9598409119286487E-2</v>
      </c>
      <c r="E347" s="20">
        <f t="shared" si="81"/>
        <v>73.712672876008241</v>
      </c>
      <c r="F347" s="20">
        <f t="shared" si="82"/>
        <v>-0.30901254454033578</v>
      </c>
      <c r="G347" s="20">
        <f t="shared" si="83"/>
        <v>-0.24018951169662425</v>
      </c>
      <c r="H347" s="20">
        <f t="shared" si="75"/>
        <v>-16.409743882643308</v>
      </c>
      <c r="I347" s="20">
        <f t="shared" si="76"/>
        <v>73.713320582362073</v>
      </c>
      <c r="J347" s="38">
        <f t="shared" si="77"/>
        <v>70.710678118654741</v>
      </c>
      <c r="K347" s="38">
        <f t="shared" si="84"/>
        <v>-20.824351881345212</v>
      </c>
      <c r="L347" s="22">
        <f t="shared" si="85"/>
        <v>20152.543263816577</v>
      </c>
      <c r="M347" s="20">
        <f t="shared" si="86"/>
        <v>7085.8775138166156</v>
      </c>
      <c r="O347" s="20">
        <f t="shared" si="74"/>
        <v>7085.8775138165729</v>
      </c>
    </row>
    <row r="348" spans="1:15" ht="12.75" customHeight="1" x14ac:dyDescent="0.2">
      <c r="A348" s="17">
        <f t="shared" si="78"/>
        <v>28.600000000000136</v>
      </c>
      <c r="B348" s="20">
        <f t="shared" si="79"/>
        <v>-16.409743882643308</v>
      </c>
      <c r="C348" s="20">
        <f t="shared" si="79"/>
        <v>73.713320582362073</v>
      </c>
      <c r="D348" s="20">
        <f t="shared" si="80"/>
        <v>9.0893028849756835E-2</v>
      </c>
      <c r="E348" s="20">
        <f t="shared" si="81"/>
        <v>73.804213611211836</v>
      </c>
      <c r="F348" s="20">
        <f t="shared" si="82"/>
        <v>-0.3086342251055727</v>
      </c>
      <c r="G348" s="20">
        <f t="shared" si="83"/>
        <v>-0.23959791139850894</v>
      </c>
      <c r="H348" s="20">
        <f t="shared" si="75"/>
        <v>-16.649341794041817</v>
      </c>
      <c r="I348" s="20">
        <f t="shared" si="76"/>
        <v>73.804858931199732</v>
      </c>
      <c r="J348" s="38">
        <f t="shared" si="77"/>
        <v>70.710678118654741</v>
      </c>
      <c r="K348" s="38">
        <f t="shared" si="84"/>
        <v>-21.146091881345217</v>
      </c>
      <c r="L348" s="22">
        <f t="shared" si="85"/>
        <v>20223.253941935232</v>
      </c>
      <c r="M348" s="20">
        <f t="shared" si="86"/>
        <v>7064.7314219352702</v>
      </c>
      <c r="O348" s="20">
        <f t="shared" si="74"/>
        <v>7064.7314219352284</v>
      </c>
    </row>
    <row r="349" spans="1:15" ht="12.75" customHeight="1" x14ac:dyDescent="0.2">
      <c r="A349" s="17">
        <f t="shared" si="78"/>
        <v>28.700000000000138</v>
      </c>
      <c r="B349" s="20">
        <f t="shared" si="79"/>
        <v>-16.649341794041817</v>
      </c>
      <c r="C349" s="20">
        <f t="shared" si="79"/>
        <v>73.804858931199732</v>
      </c>
      <c r="D349" s="20">
        <f t="shared" si="80"/>
        <v>9.2182868451062536E-2</v>
      </c>
      <c r="E349" s="20">
        <f t="shared" si="81"/>
        <v>73.897041799650793</v>
      </c>
      <c r="F349" s="20">
        <f t="shared" si="82"/>
        <v>-0.30825143367733776</v>
      </c>
      <c r="G349" s="20">
        <f t="shared" si="83"/>
        <v>-0.23900014548848095</v>
      </c>
      <c r="H349" s="20">
        <f t="shared" si="75"/>
        <v>-16.888341939530299</v>
      </c>
      <c r="I349" s="20">
        <f t="shared" si="76"/>
        <v>73.897684711266166</v>
      </c>
      <c r="J349" s="38">
        <f t="shared" si="77"/>
        <v>70.710678118654741</v>
      </c>
      <c r="K349" s="38">
        <f t="shared" si="84"/>
        <v>-21.467831881345219</v>
      </c>
      <c r="L349" s="22">
        <f t="shared" si="85"/>
        <v>20293.964620053888</v>
      </c>
      <c r="M349" s="20">
        <f t="shared" si="86"/>
        <v>7043.2635900539253</v>
      </c>
      <c r="O349" s="20">
        <f t="shared" si="74"/>
        <v>7043.2635900538808</v>
      </c>
    </row>
    <row r="350" spans="1:15" ht="12.75" customHeight="1" x14ac:dyDescent="0.2">
      <c r="A350" s="17">
        <f t="shared" si="78"/>
        <v>28.800000000000139</v>
      </c>
      <c r="B350" s="20">
        <f t="shared" si="79"/>
        <v>-16.888341939530299</v>
      </c>
      <c r="C350" s="20">
        <f t="shared" si="79"/>
        <v>73.897684711266166</v>
      </c>
      <c r="D350" s="20">
        <f t="shared" si="80"/>
        <v>9.3467884095304918E-2</v>
      </c>
      <c r="E350" s="20">
        <f t="shared" si="81"/>
        <v>73.99115259536147</v>
      </c>
      <c r="F350" s="20">
        <f t="shared" si="82"/>
        <v>-0.30786422696173504</v>
      </c>
      <c r="G350" s="20">
        <f t="shared" si="83"/>
        <v>-0.2383963278977502</v>
      </c>
      <c r="H350" s="20">
        <f t="shared" si="75"/>
        <v>-17.126738267428049</v>
      </c>
      <c r="I350" s="20">
        <f t="shared" si="76"/>
        <v>73.991793077153559</v>
      </c>
      <c r="J350" s="38">
        <f t="shared" si="77"/>
        <v>70.710678118654741</v>
      </c>
      <c r="K350" s="38">
        <f t="shared" si="84"/>
        <v>-21.789571881345218</v>
      </c>
      <c r="L350" s="22">
        <f t="shared" si="85"/>
        <v>20364.675298172544</v>
      </c>
      <c r="M350" s="20">
        <f t="shared" si="86"/>
        <v>7021.4740181725801</v>
      </c>
      <c r="O350" s="20">
        <f t="shared" si="74"/>
        <v>7021.4740181725356</v>
      </c>
    </row>
    <row r="351" spans="1:15" ht="12.75" customHeight="1" x14ac:dyDescent="0.2">
      <c r="A351" s="17">
        <f t="shared" si="78"/>
        <v>28.900000000000141</v>
      </c>
      <c r="B351" s="20">
        <f t="shared" si="79"/>
        <v>-17.126738267428049</v>
      </c>
      <c r="C351" s="20">
        <f t="shared" si="79"/>
        <v>73.991793077153559</v>
      </c>
      <c r="D351" s="20">
        <f t="shared" si="80"/>
        <v>9.4748033066232959E-2</v>
      </c>
      <c r="E351" s="20">
        <f t="shared" si="81"/>
        <v>74.086541110219798</v>
      </c>
      <c r="F351" s="20">
        <f t="shared" si="82"/>
        <v>-0.30747266192310507</v>
      </c>
      <c r="G351" s="20">
        <f t="shared" si="83"/>
        <v>-0.23778657278904961</v>
      </c>
      <c r="H351" s="20">
        <f t="shared" si="75"/>
        <v>-17.364524840217097</v>
      </c>
      <c r="I351" s="20">
        <f t="shared" si="76"/>
        <v>74.087179141293532</v>
      </c>
      <c r="J351" s="38">
        <f t="shared" si="77"/>
        <v>70.710678118654769</v>
      </c>
      <c r="K351" s="38">
        <f t="shared" si="84"/>
        <v>-22.11131188134522</v>
      </c>
      <c r="L351" s="22">
        <f t="shared" si="85"/>
        <v>20435.3859762912</v>
      </c>
      <c r="M351" s="20">
        <f t="shared" si="86"/>
        <v>6999.3627062912346</v>
      </c>
      <c r="O351" s="20">
        <f t="shared" si="74"/>
        <v>6999.3627062911892</v>
      </c>
    </row>
    <row r="352" spans="1:15" ht="12.75" customHeight="1" x14ac:dyDescent="0.2">
      <c r="A352" s="17">
        <f t="shared" si="78"/>
        <v>29.000000000000142</v>
      </c>
      <c r="B352" s="20">
        <f t="shared" si="79"/>
        <v>-17.364524840217097</v>
      </c>
      <c r="C352" s="20">
        <f t="shared" si="79"/>
        <v>74.087179141293532</v>
      </c>
      <c r="D352" s="20">
        <f t="shared" si="80"/>
        <v>9.6023273758831407E-2</v>
      </c>
      <c r="E352" s="20">
        <f t="shared" si="81"/>
        <v>74.183202415052364</v>
      </c>
      <c r="F352" s="20">
        <f t="shared" si="82"/>
        <v>-0.30707679576392055</v>
      </c>
      <c r="G352" s="20">
        <f t="shared" si="83"/>
        <v>-0.23717099451072154</v>
      </c>
      <c r="H352" s="20">
        <f t="shared" si="75"/>
        <v>-17.601695834727817</v>
      </c>
      <c r="I352" s="20">
        <f t="shared" si="76"/>
        <v>74.183837975067917</v>
      </c>
      <c r="J352" s="38">
        <f t="shared" si="77"/>
        <v>70.710678118654769</v>
      </c>
      <c r="K352" s="38">
        <f t="shared" si="84"/>
        <v>-22.433051881345218</v>
      </c>
      <c r="L352" s="22">
        <f t="shared" si="85"/>
        <v>20506.096654409856</v>
      </c>
      <c r="M352" s="20">
        <f t="shared" si="86"/>
        <v>6976.9296544098897</v>
      </c>
      <c r="O352" s="20">
        <f t="shared" si="74"/>
        <v>6976.9296544098434</v>
      </c>
    </row>
    <row r="353" spans="1:15" ht="12.75" customHeight="1" x14ac:dyDescent="0.2">
      <c r="A353" s="17">
        <f t="shared" si="78"/>
        <v>29.100000000000144</v>
      </c>
      <c r="B353" s="20">
        <f t="shared" si="79"/>
        <v>-17.601695834727817</v>
      </c>
      <c r="C353" s="20">
        <f t="shared" si="79"/>
        <v>74.183837975067917</v>
      </c>
      <c r="D353" s="20">
        <f t="shared" si="80"/>
        <v>9.7293565678412922E-2</v>
      </c>
      <c r="E353" s="20">
        <f t="shared" si="81"/>
        <v>74.28113154074633</v>
      </c>
      <c r="F353" s="20">
        <f t="shared" si="82"/>
        <v>-0.30667668590484737</v>
      </c>
      <c r="G353" s="20">
        <f t="shared" si="83"/>
        <v>-0.23654970755139543</v>
      </c>
      <c r="H353" s="20">
        <f t="shared" si="75"/>
        <v>-17.838245542279214</v>
      </c>
      <c r="I353" s="20">
        <f t="shared" si="76"/>
        <v>74.281764609918483</v>
      </c>
      <c r="J353" s="38">
        <f t="shared" si="77"/>
        <v>70.710678118654769</v>
      </c>
      <c r="K353" s="38">
        <f t="shared" si="84"/>
        <v>-22.754791881345227</v>
      </c>
      <c r="L353" s="22">
        <f t="shared" si="85"/>
        <v>20576.807332528511</v>
      </c>
      <c r="M353" s="20">
        <f t="shared" si="86"/>
        <v>6954.1748625285445</v>
      </c>
      <c r="O353" s="20">
        <f t="shared" si="74"/>
        <v>6954.1748625284963</v>
      </c>
    </row>
    <row r="354" spans="1:15" ht="12.75" customHeight="1" x14ac:dyDescent="0.2">
      <c r="A354" s="17">
        <f t="shared" si="78"/>
        <v>29.200000000000145</v>
      </c>
      <c r="B354" s="20">
        <f t="shared" si="79"/>
        <v>-17.838245542279214</v>
      </c>
      <c r="C354" s="20">
        <f t="shared" si="79"/>
        <v>74.281764609918483</v>
      </c>
      <c r="D354" s="20">
        <f t="shared" si="80"/>
        <v>9.8558869439222513E-2</v>
      </c>
      <c r="E354" s="20">
        <f t="shared" si="81"/>
        <v>74.380323479357699</v>
      </c>
      <c r="F354" s="20">
        <f t="shared" si="82"/>
        <v>-0.30627238996498257</v>
      </c>
      <c r="G354" s="20">
        <f t="shared" si="83"/>
        <v>-0.23592282649528176</v>
      </c>
      <c r="H354" s="20">
        <f t="shared" si="75"/>
        <v>-18.074168368774497</v>
      </c>
      <c r="I354" s="20">
        <f t="shared" si="76"/>
        <v>74.380954038454931</v>
      </c>
      <c r="J354" s="38">
        <f t="shared" si="77"/>
        <v>70.710678118654769</v>
      </c>
      <c r="K354" s="38">
        <f t="shared" si="84"/>
        <v>-23.076531881345229</v>
      </c>
      <c r="L354" s="22">
        <f t="shared" si="85"/>
        <v>20647.518010647167</v>
      </c>
      <c r="M354" s="20">
        <f t="shared" si="86"/>
        <v>6931.098330647199</v>
      </c>
      <c r="O354" s="20">
        <f t="shared" si="74"/>
        <v>6931.0983306471499</v>
      </c>
    </row>
    <row r="355" spans="1:15" ht="12.75" customHeight="1" x14ac:dyDescent="0.2">
      <c r="A355" s="17">
        <f t="shared" si="78"/>
        <v>29.300000000000146</v>
      </c>
      <c r="B355" s="20">
        <f t="shared" si="79"/>
        <v>-18.074168368774497</v>
      </c>
      <c r="C355" s="20">
        <f t="shared" si="79"/>
        <v>74.380954038454931</v>
      </c>
      <c r="D355" s="20">
        <f t="shared" si="80"/>
        <v>9.9819146762563399E-2</v>
      </c>
      <c r="E355" s="20">
        <f t="shared" si="81"/>
        <v>74.480773185217501</v>
      </c>
      <c r="F355" s="20">
        <f t="shared" si="82"/>
        <v>-0.30586396574227875</v>
      </c>
      <c r="G355" s="20">
        <f t="shared" si="83"/>
        <v>-0.23529046597810666</v>
      </c>
      <c r="H355" s="20">
        <f t="shared" si="75"/>
        <v>-18.309458834752604</v>
      </c>
      <c r="I355" s="20">
        <f t="shared" si="76"/>
        <v>74.481401215560879</v>
      </c>
      <c r="J355" s="38">
        <f t="shared" si="77"/>
        <v>70.710678118654769</v>
      </c>
      <c r="K355" s="38">
        <f t="shared" si="84"/>
        <v>-23.398271881345224</v>
      </c>
      <c r="L355" s="22">
        <f t="shared" si="85"/>
        <v>20718.228688765823</v>
      </c>
      <c r="M355" s="20">
        <f t="shared" si="86"/>
        <v>6907.700058765854</v>
      </c>
      <c r="O355" s="20">
        <f t="shared" si="74"/>
        <v>6907.7000587658058</v>
      </c>
    </row>
    <row r="356" spans="1:15" ht="12.75" customHeight="1" x14ac:dyDescent="0.2">
      <c r="A356" s="17">
        <f t="shared" si="78"/>
        <v>29.400000000000148</v>
      </c>
      <c r="B356" s="20">
        <f t="shared" si="79"/>
        <v>-18.309458834752604</v>
      </c>
      <c r="C356" s="20">
        <f t="shared" si="79"/>
        <v>74.481401215560879</v>
      </c>
      <c r="D356" s="20">
        <f t="shared" si="80"/>
        <v>0.1010743604744537</v>
      </c>
      <c r="E356" s="20">
        <f t="shared" si="81"/>
        <v>74.582475576035336</v>
      </c>
      <c r="F356" s="20">
        <f t="shared" si="82"/>
        <v>-0.30545147119416571</v>
      </c>
      <c r="G356" s="20">
        <f t="shared" si="83"/>
        <v>-0.23465274064370925</v>
      </c>
      <c r="H356" s="20">
        <f t="shared" si="75"/>
        <v>-18.544111575396315</v>
      </c>
      <c r="I356" s="20">
        <f t="shared" si="76"/>
        <v>74.583101059497125</v>
      </c>
      <c r="J356" s="38">
        <f t="shared" si="77"/>
        <v>70.710678118654769</v>
      </c>
      <c r="K356" s="38">
        <f t="shared" si="84"/>
        <v>-23.720011881345226</v>
      </c>
      <c r="L356" s="22">
        <f t="shared" si="85"/>
        <v>20788.939366884479</v>
      </c>
      <c r="M356" s="20">
        <f t="shared" si="86"/>
        <v>6883.9800468845087</v>
      </c>
      <c r="O356" s="20">
        <f t="shared" si="74"/>
        <v>6883.9800468844605</v>
      </c>
    </row>
    <row r="357" spans="1:15" ht="12.75" customHeight="1" x14ac:dyDescent="0.2">
      <c r="A357" s="17">
        <f t="shared" si="78"/>
        <v>29.500000000000149</v>
      </c>
      <c r="B357" s="20">
        <f t="shared" si="79"/>
        <v>-18.544111575396315</v>
      </c>
      <c r="C357" s="20">
        <f t="shared" si="79"/>
        <v>74.583101059497125</v>
      </c>
      <c r="D357" s="20">
        <f t="shared" si="80"/>
        <v>0.10232447450282341</v>
      </c>
      <c r="E357" s="20">
        <f t="shared" si="81"/>
        <v>74.685425533999947</v>
      </c>
      <c r="F357" s="20">
        <f t="shared" si="82"/>
        <v>-0.30503496441837796</v>
      </c>
      <c r="G357" s="20">
        <f t="shared" si="83"/>
        <v>-0.23400976510132382</v>
      </c>
      <c r="H357" s="20">
        <f t="shared" si="75"/>
        <v>-18.778121340497638</v>
      </c>
      <c r="I357" s="20">
        <f t="shared" si="76"/>
        <v>74.686048453002044</v>
      </c>
      <c r="J357" s="38">
        <f t="shared" si="77"/>
        <v>70.710678118654769</v>
      </c>
      <c r="K357" s="38">
        <f t="shared" si="84"/>
        <v>-24.041751881345228</v>
      </c>
      <c r="L357" s="22">
        <f t="shared" si="85"/>
        <v>20859.650045003134</v>
      </c>
      <c r="M357" s="20">
        <f t="shared" si="86"/>
        <v>6859.9382950031631</v>
      </c>
      <c r="O357" s="20">
        <f t="shared" si="74"/>
        <v>6859.938295003114</v>
      </c>
    </row>
    <row r="358" spans="1:15" ht="12.75" customHeight="1" x14ac:dyDescent="0.2">
      <c r="A358" s="17">
        <f t="shared" si="78"/>
        <v>29.600000000000151</v>
      </c>
      <c r="B358" s="20">
        <f t="shared" si="79"/>
        <v>-18.778121340497638</v>
      </c>
      <c r="C358" s="20">
        <f t="shared" si="79"/>
        <v>74.686048453002044</v>
      </c>
      <c r="D358" s="20">
        <f t="shared" si="80"/>
        <v>0.10356945387426097</v>
      </c>
      <c r="E358" s="20">
        <f t="shared" si="81"/>
        <v>74.789617906876302</v>
      </c>
      <c r="F358" s="20">
        <f t="shared" si="82"/>
        <v>-0.30461450363399867</v>
      </c>
      <c r="G358" s="20">
        <f t="shared" si="83"/>
        <v>-0.23336165388356786</v>
      </c>
      <c r="H358" s="20">
        <f t="shared" si="75"/>
        <v>-19.011482994381204</v>
      </c>
      <c r="I358" s="20">
        <f t="shared" si="76"/>
        <v>74.790238244388391</v>
      </c>
      <c r="J358" s="38">
        <f t="shared" si="77"/>
        <v>70.710678118654755</v>
      </c>
      <c r="K358" s="38">
        <f t="shared" si="84"/>
        <v>-24.363491881345222</v>
      </c>
      <c r="L358" s="22">
        <f t="shared" si="85"/>
        <v>20930.36072312179</v>
      </c>
      <c r="M358" s="20">
        <f t="shared" si="86"/>
        <v>6835.5748031218181</v>
      </c>
      <c r="O358" s="20">
        <f t="shared" si="74"/>
        <v>6835.5748031217663</v>
      </c>
    </row>
    <row r="359" spans="1:15" ht="12.75" customHeight="1" x14ac:dyDescent="0.2">
      <c r="A359" s="17">
        <f t="shared" si="78"/>
        <v>29.700000000000152</v>
      </c>
      <c r="B359" s="20">
        <f t="shared" si="79"/>
        <v>-19.011482994381204</v>
      </c>
      <c r="C359" s="20">
        <f t="shared" si="79"/>
        <v>74.790238244388391</v>
      </c>
      <c r="D359" s="20">
        <f t="shared" si="80"/>
        <v>0.10480926471032016</v>
      </c>
      <c r="E359" s="20">
        <f t="shared" si="81"/>
        <v>74.895047509098717</v>
      </c>
      <c r="F359" s="20">
        <f t="shared" si="82"/>
        <v>-0.30419014716272796</v>
      </c>
      <c r="G359" s="20">
        <f t="shared" si="83"/>
        <v>-0.23270852140515422</v>
      </c>
      <c r="H359" s="20">
        <f t="shared" si="75"/>
        <v>-19.244191515786358</v>
      </c>
      <c r="I359" s="20">
        <f t="shared" si="76"/>
        <v>74.895665248636277</v>
      </c>
      <c r="J359" s="38">
        <f t="shared" si="77"/>
        <v>70.710678118654755</v>
      </c>
      <c r="K359" s="38">
        <f t="shared" si="84"/>
        <v>-24.685231881345221</v>
      </c>
      <c r="L359" s="22">
        <f t="shared" si="85"/>
        <v>21001.071401240446</v>
      </c>
      <c r="M359" s="20">
        <f t="shared" si="86"/>
        <v>6810.8895712404728</v>
      </c>
      <c r="O359" s="20">
        <f t="shared" si="74"/>
        <v>6810.889571240421</v>
      </c>
    </row>
    <row r="360" spans="1:15" ht="12.75" customHeight="1" x14ac:dyDescent="0.2">
      <c r="A360" s="17">
        <f t="shared" si="78"/>
        <v>29.800000000000153</v>
      </c>
      <c r="B360" s="20">
        <f t="shared" si="79"/>
        <v>-19.244191515786358</v>
      </c>
      <c r="C360" s="20">
        <f t="shared" si="79"/>
        <v>74.895665248636277</v>
      </c>
      <c r="D360" s="20">
        <f t="shared" si="80"/>
        <v>0.10604387422339676</v>
      </c>
      <c r="E360" s="20">
        <f t="shared" si="81"/>
        <v>75.00170912285968</v>
      </c>
      <c r="F360" s="20">
        <f t="shared" si="82"/>
        <v>-0.30376195341038426</v>
      </c>
      <c r="G360" s="20">
        <f t="shared" si="83"/>
        <v>-0.23205048192234617</v>
      </c>
      <c r="H360" s="20">
        <f t="shared" si="75"/>
        <v>-19.476241997708705</v>
      </c>
      <c r="I360" s="20">
        <f t="shared" si="76"/>
        <v>75.002324248481742</v>
      </c>
      <c r="J360" s="38">
        <f t="shared" si="77"/>
        <v>70.710678118654769</v>
      </c>
      <c r="K360" s="38">
        <f t="shared" si="84"/>
        <v>-25.006971881345223</v>
      </c>
      <c r="L360" s="22">
        <f t="shared" si="85"/>
        <v>21071.782079359102</v>
      </c>
      <c r="M360" s="20">
        <f t="shared" si="86"/>
        <v>6785.8825993591272</v>
      </c>
      <c r="O360" s="20">
        <f t="shared" si="74"/>
        <v>6785.8825993590744</v>
      </c>
    </row>
    <row r="361" spans="1:15" ht="12.75" customHeight="1" x14ac:dyDescent="0.2">
      <c r="A361" s="17">
        <f t="shared" si="78"/>
        <v>29.900000000000155</v>
      </c>
      <c r="B361" s="20">
        <f t="shared" si="79"/>
        <v>-19.476241997708705</v>
      </c>
      <c r="C361" s="20">
        <f t="shared" si="79"/>
        <v>75.002324248481742</v>
      </c>
      <c r="D361" s="20">
        <f t="shared" si="80"/>
        <v>0.10727325071218553</v>
      </c>
      <c r="E361" s="20">
        <f t="shared" si="81"/>
        <v>75.109597499193924</v>
      </c>
      <c r="F361" s="20">
        <f t="shared" si="82"/>
        <v>-0.30332998084864715</v>
      </c>
      <c r="G361" s="20">
        <f t="shared" si="83"/>
        <v>-0.23138764949317273</v>
      </c>
      <c r="H361" s="20">
        <f t="shared" si="75"/>
        <v>-19.707629647201877</v>
      </c>
      <c r="I361" s="20">
        <f t="shared" si="76"/>
        <v>75.110209995500611</v>
      </c>
      <c r="J361" s="38">
        <f t="shared" si="77"/>
        <v>70.710678118654769</v>
      </c>
      <c r="K361" s="38">
        <f t="shared" si="84"/>
        <v>-25.328711881345221</v>
      </c>
      <c r="L361" s="22">
        <f t="shared" si="85"/>
        <v>21142.492757477758</v>
      </c>
      <c r="M361" s="20">
        <f t="shared" si="86"/>
        <v>6760.5538874777822</v>
      </c>
      <c r="O361" s="20">
        <f t="shared" si="74"/>
        <v>6760.5538874777285</v>
      </c>
    </row>
    <row r="362" spans="1:15" ht="12.75" customHeight="1" x14ac:dyDescent="0.2">
      <c r="A362" s="17">
        <f t="shared" si="78"/>
        <v>30.000000000000156</v>
      </c>
      <c r="B362" s="20">
        <f t="shared" si="79"/>
        <v>-19.707629647201877</v>
      </c>
      <c r="C362" s="20">
        <f t="shared" si="79"/>
        <v>75.110209995500611</v>
      </c>
      <c r="D362" s="20">
        <f t="shared" si="80"/>
        <v>0.10849736355672797</v>
      </c>
      <c r="E362" s="20">
        <f t="shared" si="81"/>
        <v>75.218707359057333</v>
      </c>
      <c r="F362" s="20">
        <f t="shared" si="82"/>
        <v>-0.30289428799704898</v>
      </c>
      <c r="G362" s="20">
        <f t="shared" si="83"/>
        <v>-0.23072013793841936</v>
      </c>
      <c r="H362" s="20">
        <f t="shared" si="75"/>
        <v>-19.938349785140296</v>
      </c>
      <c r="I362" s="20">
        <f t="shared" si="76"/>
        <v>75.219317211187231</v>
      </c>
      <c r="J362" s="38">
        <f t="shared" si="77"/>
        <v>70.710678118654769</v>
      </c>
      <c r="K362" s="38">
        <f t="shared" si="84"/>
        <v>-25.650451881345219</v>
      </c>
      <c r="L362" s="22">
        <f t="shared" si="85"/>
        <v>21213.203435596413</v>
      </c>
      <c r="M362" s="20">
        <f t="shared" si="86"/>
        <v>6734.9034355964368</v>
      </c>
      <c r="O362" s="20">
        <f t="shared" si="74"/>
        <v>6734.9034355963831</v>
      </c>
    </row>
    <row r="363" spans="1:15" ht="12.75" customHeight="1" x14ac:dyDescent="0.2">
      <c r="A363" s="17">
        <f t="shared" si="78"/>
        <v>30.100000000000158</v>
      </c>
      <c r="B363" s="20">
        <f t="shared" si="79"/>
        <v>-19.938349785140296</v>
      </c>
      <c r="C363" s="20">
        <f t="shared" si="79"/>
        <v>75.219317211187231</v>
      </c>
      <c r="D363" s="20">
        <f t="shared" si="80"/>
        <v>0.10971618321306156</v>
      </c>
      <c r="E363" s="20">
        <f t="shared" si="81"/>
        <v>75.329033394400298</v>
      </c>
      <c r="F363" s="20">
        <f t="shared" si="82"/>
        <v>-0.30245493340522317</v>
      </c>
      <c r="G363" s="20">
        <f t="shared" si="83"/>
        <v>-0.23004806080340895</v>
      </c>
      <c r="H363" s="20">
        <f t="shared" si="75"/>
        <v>-20.168397845943705</v>
      </c>
      <c r="I363" s="20">
        <f t="shared" si="76"/>
        <v>75.329640588027601</v>
      </c>
      <c r="J363" s="38">
        <f t="shared" si="77"/>
        <v>70.710678118654755</v>
      </c>
      <c r="K363" s="38">
        <f t="shared" si="84"/>
        <v>-25.972191881345221</v>
      </c>
      <c r="L363" s="22">
        <f t="shared" si="85"/>
        <v>21283.914113715069</v>
      </c>
      <c r="M363" s="20">
        <f t="shared" si="86"/>
        <v>6708.931243715092</v>
      </c>
      <c r="O363" s="20">
        <f t="shared" si="74"/>
        <v>6708.9312437150365</v>
      </c>
    </row>
    <row r="364" spans="1:15" ht="12.75" customHeight="1" x14ac:dyDescent="0.2">
      <c r="A364" s="17">
        <f t="shared" si="78"/>
        <v>30.200000000000159</v>
      </c>
      <c r="B364" s="20">
        <f t="shared" si="79"/>
        <v>-20.168397845943705</v>
      </c>
      <c r="C364" s="20">
        <f t="shared" si="79"/>
        <v>75.329640588027601</v>
      </c>
      <c r="D364" s="20">
        <f t="shared" si="80"/>
        <v>0.11092968120748087</v>
      </c>
      <c r="E364" s="20">
        <f t="shared" si="81"/>
        <v>75.440570269235081</v>
      </c>
      <c r="F364" s="20">
        <f t="shared" si="82"/>
        <v>-0.30201197563541538</v>
      </c>
      <c r="G364" s="20">
        <f t="shared" si="83"/>
        <v>-0.2293715313205873</v>
      </c>
      <c r="H364" s="20">
        <f t="shared" si="75"/>
        <v>-20.397769377264293</v>
      </c>
      <c r="I364" s="20">
        <f t="shared" si="76"/>
        <v>75.441174790566606</v>
      </c>
      <c r="J364" s="38">
        <f t="shared" si="77"/>
        <v>70.710678118654755</v>
      </c>
      <c r="K364" s="38">
        <f t="shared" si="84"/>
        <v>-26.29393188134522</v>
      </c>
      <c r="L364" s="22">
        <f t="shared" si="85"/>
        <v>21354.624791833725</v>
      </c>
      <c r="M364" s="20">
        <f t="shared" si="86"/>
        <v>6682.6373118337469</v>
      </c>
      <c r="O364" s="20">
        <f t="shared" si="74"/>
        <v>6682.6373118336905</v>
      </c>
    </row>
    <row r="365" spans="1:15" ht="12.75" customHeight="1" x14ac:dyDescent="0.2">
      <c r="A365" s="17">
        <f t="shared" si="78"/>
        <v>30.300000000000161</v>
      </c>
      <c r="B365" s="20">
        <f t="shared" si="79"/>
        <v>-20.397769377264293</v>
      </c>
      <c r="C365" s="20">
        <f t="shared" si="79"/>
        <v>75.441174790566606</v>
      </c>
      <c r="D365" s="20">
        <f t="shared" si="80"/>
        <v>0.11213783013042174</v>
      </c>
      <c r="E365" s="20">
        <f t="shared" si="81"/>
        <v>75.553312620697028</v>
      </c>
      <c r="F365" s="20">
        <f t="shared" si="82"/>
        <v>-0.30156547324526517</v>
      </c>
      <c r="G365" s="20">
        <f t="shared" si="83"/>
        <v>-0.22869066237292468</v>
      </c>
      <c r="H365" s="20">
        <f t="shared" si="75"/>
        <v>-20.626460039637216</v>
      </c>
      <c r="I365" s="20">
        <f t="shared" si="76"/>
        <v>75.553914456468974</v>
      </c>
      <c r="J365" s="38">
        <f t="shared" si="77"/>
        <v>70.710678118654755</v>
      </c>
      <c r="K365" s="38">
        <f t="shared" si="84"/>
        <v>-26.615671881345218</v>
      </c>
      <c r="L365" s="22">
        <f t="shared" si="85"/>
        <v>21425.335469952381</v>
      </c>
      <c r="M365" s="20">
        <f t="shared" si="86"/>
        <v>6656.0216399524015</v>
      </c>
      <c r="O365" s="20">
        <f t="shared" si="74"/>
        <v>6656.0216399523451</v>
      </c>
    </row>
    <row r="366" spans="1:15" ht="12.75" customHeight="1" x14ac:dyDescent="0.2">
      <c r="A366" s="17">
        <f t="shared" si="78"/>
        <v>30.400000000000162</v>
      </c>
      <c r="B366" s="20">
        <f t="shared" si="79"/>
        <v>-20.626460039637216</v>
      </c>
      <c r="C366" s="20">
        <f t="shared" si="79"/>
        <v>75.553914456468974</v>
      </c>
      <c r="D366" s="20">
        <f t="shared" si="80"/>
        <v>0.1133406036299793</v>
      </c>
      <c r="E366" s="20">
        <f t="shared" si="81"/>
        <v>75.667255060098952</v>
      </c>
      <c r="F366" s="20">
        <f t="shared" si="82"/>
        <v>-0.30111548477086325</v>
      </c>
      <c r="G366" s="20">
        <f t="shared" si="83"/>
        <v>-0.22800556645814501</v>
      </c>
      <c r="H366" s="20">
        <f t="shared" si="75"/>
        <v>-20.85446560609536</v>
      </c>
      <c r="I366" s="20">
        <f t="shared" si="76"/>
        <v>75.66785419757349</v>
      </c>
      <c r="J366" s="38">
        <f t="shared" si="77"/>
        <v>70.710678118654769</v>
      </c>
      <c r="K366" s="38">
        <f t="shared" si="84"/>
        <v>-26.93741188134522</v>
      </c>
      <c r="L366" s="22">
        <f t="shared" si="85"/>
        <v>21496.046148071036</v>
      </c>
      <c r="M366" s="20">
        <f t="shared" si="86"/>
        <v>6629.0842280710567</v>
      </c>
      <c r="O366" s="20">
        <f t="shared" si="74"/>
        <v>6629.0842280709985</v>
      </c>
    </row>
    <row r="367" spans="1:15" ht="12.75" customHeight="1" x14ac:dyDescent="0.2">
      <c r="A367" s="17">
        <f t="shared" si="78"/>
        <v>30.500000000000163</v>
      </c>
      <c r="B367" s="20">
        <f t="shared" si="79"/>
        <v>-20.85446560609536</v>
      </c>
      <c r="C367" s="20">
        <f t="shared" si="79"/>
        <v>75.66785419757349</v>
      </c>
      <c r="D367" s="20">
        <f t="shared" si="80"/>
        <v>0.11453797640507084</v>
      </c>
      <c r="E367" s="20">
        <f t="shared" si="81"/>
        <v>75.782392173978565</v>
      </c>
      <c r="F367" s="20">
        <f t="shared" si="82"/>
        <v>-0.30066206871009105</v>
      </c>
      <c r="G367" s="20">
        <f t="shared" si="83"/>
        <v>-0.22731635565379382</v>
      </c>
      <c r="H367" s="20">
        <f t="shared" si="75"/>
        <v>-21.081781961749154</v>
      </c>
      <c r="I367" s="20">
        <f t="shared" si="76"/>
        <v>75.7829886009403</v>
      </c>
      <c r="J367" s="38">
        <f t="shared" si="77"/>
        <v>70.710678118654755</v>
      </c>
      <c r="K367" s="38">
        <f t="shared" si="84"/>
        <v>-27.259151881345218</v>
      </c>
      <c r="L367" s="22">
        <f t="shared" si="85"/>
        <v>21566.756826189692</v>
      </c>
      <c r="M367" s="20">
        <f t="shared" si="86"/>
        <v>6601.8250761897116</v>
      </c>
      <c r="O367" s="20">
        <f t="shared" si="74"/>
        <v>6601.8250761896525</v>
      </c>
    </row>
    <row r="368" spans="1:15" ht="12.75" customHeight="1" x14ac:dyDescent="0.2">
      <c r="A368" s="17">
        <f t="shared" si="78"/>
        <v>30.600000000000165</v>
      </c>
      <c r="B368" s="20">
        <f t="shared" si="79"/>
        <v>-21.081781961749154</v>
      </c>
      <c r="C368" s="20">
        <f t="shared" si="79"/>
        <v>75.7829886009403</v>
      </c>
      <c r="D368" s="20">
        <f t="shared" si="80"/>
        <v>0.11572992419825459</v>
      </c>
      <c r="E368" s="20">
        <f t="shared" si="81"/>
        <v>75.898718525138548</v>
      </c>
      <c r="F368" s="20">
        <f t="shared" si="82"/>
        <v>-0.30020528350624726</v>
      </c>
      <c r="G368" s="20">
        <f t="shared" si="83"/>
        <v>-0.22662314158315205</v>
      </c>
      <c r="H368" s="20">
        <f t="shared" si="75"/>
        <v>-21.308405103332305</v>
      </c>
      <c r="I368" s="20">
        <f t="shared" si="76"/>
        <v>75.899312229890825</v>
      </c>
      <c r="J368" s="38">
        <f t="shared" si="77"/>
        <v>70.710678118654755</v>
      </c>
      <c r="K368" s="38">
        <f t="shared" si="84"/>
        <v>-27.580891881345213</v>
      </c>
      <c r="L368" s="22">
        <f t="shared" si="85"/>
        <v>21637.467504308348</v>
      </c>
      <c r="M368" s="20">
        <f t="shared" si="86"/>
        <v>6574.2441843083661</v>
      </c>
      <c r="O368" s="20">
        <f t="shared" si="74"/>
        <v>6574.2441843083052</v>
      </c>
    </row>
    <row r="369" spans="1:15" ht="12.75" customHeight="1" x14ac:dyDescent="0.2">
      <c r="A369" s="17">
        <f t="shared" si="78"/>
        <v>30.700000000000166</v>
      </c>
      <c r="B369" s="20">
        <f t="shared" si="79"/>
        <v>-21.308405103332305</v>
      </c>
      <c r="C369" s="20">
        <f t="shared" si="79"/>
        <v>75.899312229890825</v>
      </c>
      <c r="D369" s="20">
        <f t="shared" si="80"/>
        <v>0.11691642378821561</v>
      </c>
      <c r="E369" s="20">
        <f t="shared" si="81"/>
        <v>76.016228653679036</v>
      </c>
      <c r="F369" s="20">
        <f t="shared" si="82"/>
        <v>-0.29974518753196761</v>
      </c>
      <c r="G369" s="20">
        <f t="shared" si="83"/>
        <v>-0.22592603538200656</v>
      </c>
      <c r="H369" s="20">
        <f t="shared" si="75"/>
        <v>-21.534331138714311</v>
      </c>
      <c r="I369" s="20">
        <f t="shared" si="76"/>
        <v>76.016819625039972</v>
      </c>
      <c r="J369" s="38">
        <f t="shared" si="77"/>
        <v>70.710678118654755</v>
      </c>
      <c r="K369" s="38">
        <f t="shared" si="84"/>
        <v>-27.902631881345211</v>
      </c>
      <c r="L369" s="22">
        <f t="shared" si="85"/>
        <v>21708.178182427004</v>
      </c>
      <c r="M369" s="20">
        <f t="shared" si="86"/>
        <v>6546.3415524270213</v>
      </c>
      <c r="O369" s="20">
        <f t="shared" si="74"/>
        <v>6546.3415524269585</v>
      </c>
    </row>
    <row r="370" spans="1:15" ht="12.75" customHeight="1" x14ac:dyDescent="0.2">
      <c r="A370" s="17">
        <f t="shared" si="78"/>
        <v>30.800000000000168</v>
      </c>
      <c r="B370" s="20">
        <f t="shared" si="79"/>
        <v>-21.534331138714311</v>
      </c>
      <c r="C370" s="20">
        <f t="shared" si="79"/>
        <v>76.016819625039972</v>
      </c>
      <c r="D370" s="20">
        <f t="shared" si="80"/>
        <v>0.11809745298192999</v>
      </c>
      <c r="E370" s="20">
        <f t="shared" si="81"/>
        <v>76.1349170780219</v>
      </c>
      <c r="F370" s="20">
        <f t="shared" si="82"/>
        <v>-0.29928183907344075</v>
      </c>
      <c r="G370" s="20">
        <f t="shared" si="83"/>
        <v>-0.22522514766628199</v>
      </c>
      <c r="H370" s="20">
        <f t="shared" si="75"/>
        <v>-21.759556286380594</v>
      </c>
      <c r="I370" s="20">
        <f t="shared" si="76"/>
        <v>76.135505305320393</v>
      </c>
      <c r="J370" s="38">
        <f t="shared" si="77"/>
        <v>70.710678118654755</v>
      </c>
      <c r="K370" s="38">
        <f t="shared" si="84"/>
        <v>-28.22437188134521</v>
      </c>
      <c r="L370" s="22">
        <f t="shared" si="85"/>
        <v>21778.88886054566</v>
      </c>
      <c r="M370" s="20">
        <f t="shared" si="86"/>
        <v>6518.1171805456761</v>
      </c>
      <c r="O370" s="20">
        <f t="shared" si="74"/>
        <v>6518.1171805456142</v>
      </c>
    </row>
    <row r="371" spans="1:15" ht="12.75" customHeight="1" x14ac:dyDescent="0.2">
      <c r="A371" s="17">
        <f t="shared" si="78"/>
        <v>30.900000000000169</v>
      </c>
      <c r="B371" s="20">
        <f t="shared" si="79"/>
        <v>-21.759556286380594</v>
      </c>
      <c r="C371" s="20">
        <f t="shared" si="79"/>
        <v>76.135505305320393</v>
      </c>
      <c r="D371" s="20">
        <f t="shared" si="80"/>
        <v>0.11927299060651839</v>
      </c>
      <c r="E371" s="20">
        <f t="shared" si="81"/>
        <v>76.254778295926911</v>
      </c>
      <c r="F371" s="20">
        <f t="shared" si="82"/>
        <v>-0.29881529631492665</v>
      </c>
      <c r="G371" s="20">
        <f t="shared" si="83"/>
        <v>-0.22452058850054088</v>
      </c>
      <c r="H371" s="20">
        <f t="shared" si="75"/>
        <v>-21.984076874881136</v>
      </c>
      <c r="I371" s="20">
        <f t="shared" si="76"/>
        <v>76.255363768998421</v>
      </c>
      <c r="J371" s="38">
        <f t="shared" si="77"/>
        <v>70.710678118654741</v>
      </c>
      <c r="K371" s="38">
        <f t="shared" si="84"/>
        <v>-28.546111881345215</v>
      </c>
      <c r="L371" s="22">
        <f t="shared" si="85"/>
        <v>21849.599538664315</v>
      </c>
      <c r="M371" s="20">
        <f t="shared" si="86"/>
        <v>6489.5710686643306</v>
      </c>
      <c r="O371" s="20">
        <f t="shared" si="74"/>
        <v>6489.5710686642688</v>
      </c>
    </row>
    <row r="372" spans="1:15" ht="12.75" customHeight="1" x14ac:dyDescent="0.2">
      <c r="A372" s="17">
        <f t="shared" si="78"/>
        <v>31.000000000000171</v>
      </c>
      <c r="B372" s="20">
        <f t="shared" si="79"/>
        <v>-21.984076874881136</v>
      </c>
      <c r="C372" s="20">
        <f t="shared" si="79"/>
        <v>76.255363768998421</v>
      </c>
      <c r="D372" s="20">
        <f t="shared" si="80"/>
        <v>0.12044301650080037</v>
      </c>
      <c r="E372" s="20">
        <f t="shared" si="81"/>
        <v>76.375806785499222</v>
      </c>
      <c r="F372" s="20">
        <f t="shared" si="82"/>
        <v>-0.29834561732357989</v>
      </c>
      <c r="G372" s="20">
        <f t="shared" si="83"/>
        <v>-0.22381246736735769</v>
      </c>
      <c r="H372" s="20">
        <f t="shared" si="75"/>
        <v>-22.207889342248492</v>
      </c>
      <c r="I372" s="20">
        <f t="shared" si="76"/>
        <v>76.376389494681447</v>
      </c>
      <c r="J372" s="38">
        <f t="shared" si="77"/>
        <v>70.710678118654755</v>
      </c>
      <c r="K372" s="38">
        <f t="shared" si="84"/>
        <v>-28.867851881345214</v>
      </c>
      <c r="L372" s="22">
        <f t="shared" si="85"/>
        <v>21920.310216782971</v>
      </c>
      <c r="M372" s="20">
        <f t="shared" si="86"/>
        <v>6460.7032167829857</v>
      </c>
      <c r="O372" s="20">
        <f t="shared" si="74"/>
        <v>6460.703216782922</v>
      </c>
    </row>
    <row r="373" spans="1:15" ht="12.75" customHeight="1" x14ac:dyDescent="0.2">
      <c r="A373" s="17">
        <f t="shared" si="78"/>
        <v>31.100000000000172</v>
      </c>
      <c r="B373" s="20">
        <f t="shared" si="79"/>
        <v>-22.207889342248492</v>
      </c>
      <c r="C373" s="20">
        <f t="shared" si="79"/>
        <v>76.376389494681447</v>
      </c>
      <c r="D373" s="20">
        <f t="shared" si="80"/>
        <v>0.12160751150656038</v>
      </c>
      <c r="E373" s="20">
        <f t="shared" si="81"/>
        <v>76.497997006188001</v>
      </c>
      <c r="F373" s="20">
        <f t="shared" si="82"/>
        <v>-0.29787286003458224</v>
      </c>
      <c r="G373" s="20">
        <f t="shared" si="83"/>
        <v>-0.22310089313756942</v>
      </c>
      <c r="H373" s="20">
        <f t="shared" si="75"/>
        <v>-22.430990235386062</v>
      </c>
      <c r="I373" s="20">
        <f t="shared" si="76"/>
        <v>76.498576942316348</v>
      </c>
      <c r="J373" s="38">
        <f t="shared" si="77"/>
        <v>70.710678118654755</v>
      </c>
      <c r="K373" s="38">
        <f t="shared" si="84"/>
        <v>-29.189591881345212</v>
      </c>
      <c r="L373" s="22">
        <f t="shared" si="85"/>
        <v>21991.020894901627</v>
      </c>
      <c r="M373" s="20">
        <f t="shared" si="86"/>
        <v>6431.5136249016405</v>
      </c>
      <c r="O373" s="20">
        <f t="shared" si="74"/>
        <v>6431.5136249015741</v>
      </c>
    </row>
    <row r="374" spans="1:15" ht="12.75" customHeight="1" x14ac:dyDescent="0.2">
      <c r="A374" s="17">
        <f t="shared" si="78"/>
        <v>31.200000000000173</v>
      </c>
      <c r="B374" s="20">
        <f t="shared" si="79"/>
        <v>-22.430990235386062</v>
      </c>
      <c r="C374" s="20">
        <f t="shared" si="79"/>
        <v>76.498576942316348</v>
      </c>
      <c r="D374" s="20">
        <f t="shared" si="80"/>
        <v>0.12276645745953718</v>
      </c>
      <c r="E374" s="20">
        <f t="shared" si="81"/>
        <v>76.621343399775881</v>
      </c>
      <c r="F374" s="20">
        <f t="shared" si="82"/>
        <v>-0.29739708223658767</v>
      </c>
      <c r="G374" s="20">
        <f t="shared" si="83"/>
        <v>-0.22238597404140714</v>
      </c>
      <c r="H374" s="20">
        <f t="shared" si="75"/>
        <v>-22.653376209427471</v>
      </c>
      <c r="I374" s="20">
        <f t="shared" si="76"/>
        <v>76.621920554178899</v>
      </c>
      <c r="J374" s="38">
        <f t="shared" si="77"/>
        <v>70.710678118654755</v>
      </c>
      <c r="K374" s="38">
        <f t="shared" si="84"/>
        <v>-29.511331881345217</v>
      </c>
      <c r="L374" s="22">
        <f t="shared" si="85"/>
        <v>22061.731573020283</v>
      </c>
      <c r="M374" s="20">
        <f t="shared" si="86"/>
        <v>6402.0022930202949</v>
      </c>
      <c r="O374" s="20">
        <f t="shared" si="74"/>
        <v>6402.0022930202285</v>
      </c>
    </row>
    <row r="375" spans="1:15" ht="12.75" customHeight="1" x14ac:dyDescent="0.2">
      <c r="A375" s="17">
        <f t="shared" si="78"/>
        <v>31.300000000000175</v>
      </c>
      <c r="B375" s="20">
        <f t="shared" si="79"/>
        <v>-22.653376209427471</v>
      </c>
      <c r="C375" s="20">
        <f t="shared" si="79"/>
        <v>76.621920554178899</v>
      </c>
      <c r="D375" s="20">
        <f t="shared" si="80"/>
        <v>0.12391983718014705</v>
      </c>
      <c r="E375" s="20">
        <f t="shared" si="81"/>
        <v>76.745840391359053</v>
      </c>
      <c r="F375" s="20">
        <f t="shared" si="82"/>
        <v>-0.29691834155748259</v>
      </c>
      <c r="G375" s="20">
        <f t="shared" si="83"/>
        <v>-0.22166781764050913</v>
      </c>
      <c r="H375" s="20">
        <f t="shared" si="75"/>
        <v>-22.875044027067979</v>
      </c>
      <c r="I375" s="20">
        <f t="shared" si="76"/>
        <v>76.746414755853664</v>
      </c>
      <c r="J375" s="38">
        <f t="shared" si="77"/>
        <v>70.710678118654769</v>
      </c>
      <c r="K375" s="38">
        <f t="shared" si="84"/>
        <v>-29.833071881345219</v>
      </c>
      <c r="L375" s="22">
        <f t="shared" si="85"/>
        <v>22132.442251138938</v>
      </c>
      <c r="M375" s="20">
        <f t="shared" si="86"/>
        <v>6372.16922113895</v>
      </c>
      <c r="O375" s="20">
        <f t="shared" si="74"/>
        <v>6372.1692211388818</v>
      </c>
    </row>
    <row r="376" spans="1:15" ht="12.75" customHeight="1" x14ac:dyDescent="0.2">
      <c r="A376" s="17">
        <f t="shared" si="78"/>
        <v>31.400000000000176</v>
      </c>
      <c r="B376" s="20">
        <f t="shared" si="79"/>
        <v>-22.875044027067979</v>
      </c>
      <c r="C376" s="20">
        <f t="shared" si="79"/>
        <v>76.746414755853664</v>
      </c>
      <c r="D376" s="20">
        <f t="shared" si="80"/>
        <v>0.12506763446395272</v>
      </c>
      <c r="E376" s="20">
        <f t="shared" si="81"/>
        <v>76.87148239031761</v>
      </c>
      <c r="F376" s="20">
        <f t="shared" si="82"/>
        <v>-0.29643669545046403</v>
      </c>
      <c r="G376" s="20">
        <f t="shared" si="83"/>
        <v>-0.22094653080081875</v>
      </c>
      <c r="H376" s="20">
        <f t="shared" si="75"/>
        <v>-23.095990557868799</v>
      </c>
      <c r="I376" s="20">
        <f t="shared" si="76"/>
        <v>76.872053957204244</v>
      </c>
      <c r="J376" s="38">
        <f t="shared" si="77"/>
        <v>70.710678118654769</v>
      </c>
      <c r="K376" s="38">
        <f t="shared" si="84"/>
        <v>-30.154811881345225</v>
      </c>
      <c r="L376" s="22">
        <f t="shared" si="85"/>
        <v>22203.152929257594</v>
      </c>
      <c r="M376" s="20">
        <f t="shared" si="86"/>
        <v>6342.0144092576047</v>
      </c>
      <c r="O376" s="20">
        <f t="shared" si="74"/>
        <v>6342.0144092575374</v>
      </c>
    </row>
    <row r="377" spans="1:15" ht="12.75" customHeight="1" x14ac:dyDescent="0.2">
      <c r="A377" s="17">
        <f t="shared" si="78"/>
        <v>31.500000000000178</v>
      </c>
      <c r="B377" s="20">
        <f t="shared" si="79"/>
        <v>-23.095990557868799</v>
      </c>
      <c r="C377" s="20">
        <f t="shared" si="79"/>
        <v>76.872053957204244</v>
      </c>
      <c r="D377" s="20">
        <f t="shared" si="80"/>
        <v>0.1262098340718886</v>
      </c>
      <c r="E377" s="20">
        <f t="shared" si="81"/>
        <v>76.998263791276131</v>
      </c>
      <c r="F377" s="20">
        <f t="shared" si="82"/>
        <v>-0.29595220118043791</v>
      </c>
      <c r="G377" s="20">
        <f t="shared" si="83"/>
        <v>-0.22022221966636485</v>
      </c>
      <c r="H377" s="20">
        <f t="shared" si="75"/>
        <v>-23.316212777535164</v>
      </c>
      <c r="I377" s="20">
        <f t="shared" si="76"/>
        <v>76.998832553333742</v>
      </c>
      <c r="J377" s="38">
        <f t="shared" si="77"/>
        <v>70.710678118654755</v>
      </c>
      <c r="K377" s="38">
        <f t="shared" si="84"/>
        <v>-30.476551881345223</v>
      </c>
      <c r="L377" s="22">
        <f t="shared" si="85"/>
        <v>22273.86360737625</v>
      </c>
      <c r="M377" s="20">
        <f t="shared" si="86"/>
        <v>6311.5378573762591</v>
      </c>
      <c r="O377" s="20">
        <f t="shared" si="74"/>
        <v>6311.5378573761918</v>
      </c>
    </row>
    <row r="378" spans="1:15" ht="12.75" customHeight="1" x14ac:dyDescent="0.2">
      <c r="A378" s="17">
        <f t="shared" si="78"/>
        <v>31.600000000000179</v>
      </c>
      <c r="B378" s="20">
        <f t="shared" si="79"/>
        <v>-23.316212777535164</v>
      </c>
      <c r="C378" s="20">
        <f t="shared" si="79"/>
        <v>76.998832553333742</v>
      </c>
      <c r="D378" s="20">
        <f t="shared" si="80"/>
        <v>0.1273464217202534</v>
      </c>
      <c r="E378" s="20">
        <f t="shared" si="81"/>
        <v>77.126178975053989</v>
      </c>
      <c r="F378" s="20">
        <f t="shared" si="82"/>
        <v>-0.29546491581073958</v>
      </c>
      <c r="G378" s="20">
        <f t="shared" si="83"/>
        <v>-0.21949498963392672</v>
      </c>
      <c r="H378" s="20">
        <f t="shared" si="75"/>
        <v>-23.53570776716909</v>
      </c>
      <c r="I378" s="20">
        <f t="shared" si="76"/>
        <v>77.126744925534979</v>
      </c>
      <c r="J378" s="38">
        <f t="shared" si="77"/>
        <v>70.710678118654755</v>
      </c>
      <c r="K378" s="38">
        <f t="shared" si="84"/>
        <v>-30.798291881345222</v>
      </c>
      <c r="L378" s="22">
        <f t="shared" si="85"/>
        <v>22344.574285494906</v>
      </c>
      <c r="M378" s="20">
        <f t="shared" si="86"/>
        <v>6280.7395654949141</v>
      </c>
      <c r="O378" s="20">
        <f t="shared" si="74"/>
        <v>6280.7395654948432</v>
      </c>
    </row>
    <row r="379" spans="1:15" ht="12.75" customHeight="1" x14ac:dyDescent="0.2">
      <c r="A379" s="17">
        <f t="shared" si="78"/>
        <v>31.70000000000018</v>
      </c>
      <c r="B379" s="20">
        <f t="shared" si="79"/>
        <v>-23.53570776716909</v>
      </c>
      <c r="C379" s="20">
        <f t="shared" si="79"/>
        <v>77.126744925534979</v>
      </c>
      <c r="D379" s="20">
        <f t="shared" si="80"/>
        <v>0.12847738407048145</v>
      </c>
      <c r="E379" s="20">
        <f t="shared" si="81"/>
        <v>77.255222309605458</v>
      </c>
      <c r="F379" s="20">
        <f t="shared" si="82"/>
        <v>-0.29497489619017764</v>
      </c>
      <c r="G379" s="20">
        <f t="shared" si="83"/>
        <v>-0.21876494532857974</v>
      </c>
      <c r="H379" s="20">
        <f t="shared" si="75"/>
        <v>-23.75447271249767</v>
      </c>
      <c r="I379" s="20">
        <f t="shared" si="76"/>
        <v>77.255785442230433</v>
      </c>
      <c r="J379" s="38">
        <f t="shared" si="77"/>
        <v>70.710678118654755</v>
      </c>
      <c r="K379" s="38">
        <f t="shared" si="84"/>
        <v>-31.120031881345216</v>
      </c>
      <c r="L379" s="22">
        <f t="shared" si="85"/>
        <v>22415.284963613562</v>
      </c>
      <c r="M379" s="20">
        <f t="shared" si="86"/>
        <v>6249.6195336135688</v>
      </c>
      <c r="O379" s="20">
        <f t="shared" si="74"/>
        <v>6249.619533613497</v>
      </c>
    </row>
    <row r="380" spans="1:15" ht="12.75" customHeight="1" x14ac:dyDescent="0.2">
      <c r="A380" s="17">
        <f t="shared" si="78"/>
        <v>31.800000000000182</v>
      </c>
      <c r="B380" s="20">
        <f t="shared" si="79"/>
        <v>-23.75447271249767</v>
      </c>
      <c r="C380" s="20">
        <f t="shared" si="79"/>
        <v>77.255785442230433</v>
      </c>
      <c r="D380" s="20">
        <f t="shared" si="80"/>
        <v>0.12960270871870308</v>
      </c>
      <c r="E380" s="20">
        <f t="shared" si="81"/>
        <v>77.38538815094914</v>
      </c>
      <c r="F380" s="20">
        <f t="shared" si="82"/>
        <v>-0.29448219894040295</v>
      </c>
      <c r="G380" s="20">
        <f t="shared" si="83"/>
        <v>-0.21803219058012152</v>
      </c>
      <c r="H380" s="20">
        <f t="shared" si="75"/>
        <v>-23.972504903077791</v>
      </c>
      <c r="I380" s="20">
        <f t="shared" si="76"/>
        <v>77.385948459901627</v>
      </c>
      <c r="J380" s="38">
        <f t="shared" si="77"/>
        <v>70.710678118654755</v>
      </c>
      <c r="K380" s="38">
        <f t="shared" si="84"/>
        <v>-31.441771881345218</v>
      </c>
      <c r="L380" s="22">
        <f t="shared" si="85"/>
        <v>22485.995641732217</v>
      </c>
      <c r="M380" s="20">
        <f t="shared" si="86"/>
        <v>6218.1777617322232</v>
      </c>
      <c r="O380" s="20">
        <f t="shared" si="74"/>
        <v>6218.1777617321513</v>
      </c>
    </row>
    <row r="381" spans="1:15" ht="12.75" customHeight="1" x14ac:dyDescent="0.2">
      <c r="A381" s="17">
        <f t="shared" si="78"/>
        <v>31.900000000000183</v>
      </c>
      <c r="B381" s="20">
        <f t="shared" si="79"/>
        <v>-23.972504903077791</v>
      </c>
      <c r="C381" s="20">
        <f t="shared" si="79"/>
        <v>77.385948459901627</v>
      </c>
      <c r="D381" s="20">
        <f t="shared" si="80"/>
        <v>0.13072238418510523</v>
      </c>
      <c r="E381" s="20">
        <f t="shared" si="81"/>
        <v>77.516670844086732</v>
      </c>
      <c r="F381" s="20">
        <f t="shared" si="82"/>
        <v>-0.29398688044360383</v>
      </c>
      <c r="G381" s="20">
        <f t="shared" si="83"/>
        <v>-0.21729682840037431</v>
      </c>
      <c r="H381" s="20">
        <f t="shared" si="75"/>
        <v>-24.189801731478166</v>
      </c>
      <c r="I381" s="20">
        <f t="shared" si="76"/>
        <v>77.517228324007803</v>
      </c>
      <c r="J381" s="38">
        <f t="shared" si="77"/>
        <v>70.710678118654741</v>
      </c>
      <c r="K381" s="38">
        <f t="shared" si="84"/>
        <v>-31.763511881345213</v>
      </c>
      <c r="L381" s="22">
        <f t="shared" si="85"/>
        <v>22556.706319850873</v>
      </c>
      <c r="M381" s="20">
        <f t="shared" si="86"/>
        <v>6186.4142498508782</v>
      </c>
      <c r="O381" s="20">
        <f t="shared" si="74"/>
        <v>6186.4142498508045</v>
      </c>
    </row>
    <row r="382" spans="1:15" ht="12.75" customHeight="1" x14ac:dyDescent="0.2">
      <c r="A382" s="17">
        <f t="shared" si="78"/>
        <v>32.000000000000185</v>
      </c>
      <c r="B382" s="20">
        <f t="shared" si="79"/>
        <v>-24.189801731478166</v>
      </c>
      <c r="C382" s="20">
        <f t="shared" si="79"/>
        <v>77.517228324007803</v>
      </c>
      <c r="D382" s="20">
        <f t="shared" si="80"/>
        <v>0.1318363999031027</v>
      </c>
      <c r="E382" s="20">
        <f t="shared" si="81"/>
        <v>77.649064723910911</v>
      </c>
      <c r="F382" s="20">
        <f t="shared" si="82"/>
        <v>-0.29348899683052726</v>
      </c>
      <c r="G382" s="20">
        <f t="shared" si="83"/>
        <v>-0.21655896096135974</v>
      </c>
      <c r="H382" s="20">
        <f t="shared" si="75"/>
        <v>-24.406360692439527</v>
      </c>
      <c r="I382" s="20">
        <f t="shared" si="76"/>
        <v>77.649619369893671</v>
      </c>
      <c r="J382" s="38">
        <f t="shared" si="77"/>
        <v>70.710678118654741</v>
      </c>
      <c r="K382" s="38">
        <f t="shared" si="84"/>
        <v>-32.085251881345215</v>
      </c>
      <c r="L382" s="22">
        <f t="shared" si="85"/>
        <v>22627.416997969529</v>
      </c>
      <c r="M382" s="20">
        <f t="shared" si="86"/>
        <v>6154.3289979695328</v>
      </c>
      <c r="O382" s="20">
        <f t="shared" si="74"/>
        <v>6154.32899796946</v>
      </c>
    </row>
    <row r="383" spans="1:15" ht="12.75" customHeight="1" x14ac:dyDescent="0.2">
      <c r="A383" s="17">
        <f t="shared" si="78"/>
        <v>32.100000000000186</v>
      </c>
      <c r="B383" s="20">
        <f t="shared" si="79"/>
        <v>-24.406360692439527</v>
      </c>
      <c r="C383" s="20">
        <f t="shared" si="79"/>
        <v>77.649619369893671</v>
      </c>
      <c r="D383" s="20">
        <f t="shared" si="80"/>
        <v>0.13294474620833094</v>
      </c>
      <c r="E383" s="20">
        <f t="shared" si="81"/>
        <v>77.782564116102009</v>
      </c>
      <c r="F383" s="20">
        <f t="shared" si="82"/>
        <v>-0.29298860396882764</v>
      </c>
      <c r="G383" s="20">
        <f t="shared" si="83"/>
        <v>-0.21581868957434239</v>
      </c>
      <c r="H383" s="20">
        <f t="shared" si="75"/>
        <v>-24.622179382013869</v>
      </c>
      <c r="I383" s="20">
        <f t="shared" si="76"/>
        <v>77.783115923685997</v>
      </c>
      <c r="J383" s="38">
        <f t="shared" si="77"/>
        <v>70.710678118654741</v>
      </c>
      <c r="K383" s="38">
        <f t="shared" si="84"/>
        <v>-32.40699188134522</v>
      </c>
      <c r="L383" s="22">
        <f t="shared" si="85"/>
        <v>22698.127676088185</v>
      </c>
      <c r="M383" s="20">
        <f t="shared" si="86"/>
        <v>6121.9220060881871</v>
      </c>
      <c r="O383" s="20">
        <f t="shared" ref="O383:O446" si="87">($L$6*A383)-0.5*$C$6*(A383^2)</f>
        <v>6121.9220060881125</v>
      </c>
    </row>
    <row r="384" spans="1:15" ht="12.75" customHeight="1" x14ac:dyDescent="0.2">
      <c r="A384" s="17">
        <f t="shared" si="78"/>
        <v>32.200000000000188</v>
      </c>
      <c r="B384" s="20">
        <f t="shared" si="79"/>
        <v>-24.622179382013869</v>
      </c>
      <c r="C384" s="20">
        <f t="shared" si="79"/>
        <v>77.783115923685997</v>
      </c>
      <c r="D384" s="20">
        <f t="shared" si="80"/>
        <v>0.13404741432747061</v>
      </c>
      <c r="E384" s="20">
        <f t="shared" si="81"/>
        <v>77.917163338013467</v>
      </c>
      <c r="F384" s="20">
        <f t="shared" si="82"/>
        <v>-0.29248575745174238</v>
      </c>
      <c r="G384" s="20">
        <f t="shared" si="83"/>
        <v>-0.21507611466973584</v>
      </c>
      <c r="H384" s="20">
        <f t="shared" ref="H384:H447" si="88">B384+G384</f>
        <v>-24.837255496683603</v>
      </c>
      <c r="I384" s="20">
        <f t="shared" ref="I384:I447" si="89">SQRT(E384^2+F384^2)</f>
        <v>77.917712303179059</v>
      </c>
      <c r="J384" s="38">
        <f t="shared" ref="J384:J447" si="90">I384*COS(RADIANS(H384))</f>
        <v>70.710678118654741</v>
      </c>
      <c r="K384" s="38">
        <f t="shared" si="84"/>
        <v>-32.728731881345212</v>
      </c>
      <c r="L384" s="22">
        <f t="shared" si="85"/>
        <v>22768.83835420684</v>
      </c>
      <c r="M384" s="20">
        <f t="shared" si="86"/>
        <v>6089.193274206842</v>
      </c>
      <c r="O384" s="20">
        <f t="shared" si="87"/>
        <v>6089.1932742067693</v>
      </c>
    </row>
    <row r="385" spans="1:15" ht="12.75" customHeight="1" x14ac:dyDescent="0.2">
      <c r="A385" s="17">
        <f t="shared" ref="A385:A448" si="91">A384+0.1</f>
        <v>32.300000000000189</v>
      </c>
      <c r="B385" s="20">
        <f t="shared" ref="B385:C448" si="92">H384</f>
        <v>-24.837255496683603</v>
      </c>
      <c r="C385" s="20">
        <f t="shared" si="92"/>
        <v>77.917712303179059</v>
      </c>
      <c r="D385" s="20">
        <f t="shared" ref="D385:D448" si="93">-$M$7*SIN(RADIANS(B385))</f>
        <v>0.13514439636691411</v>
      </c>
      <c r="E385" s="20">
        <f t="shared" ref="E385:E448" si="94">C385+D385</f>
        <v>78.05285669954597</v>
      </c>
      <c r="F385" s="20">
        <f t="shared" ref="F385:F448" si="95">-$M$7*COS(RADIANS(B385))</f>
        <v>-0.29198051258709451</v>
      </c>
      <c r="G385" s="20">
        <f t="shared" ref="G385:G448" si="96">DEGREES(ATAN(F385/E385))</f>
        <v>-0.21433133577786595</v>
      </c>
      <c r="H385" s="20">
        <f t="shared" si="88"/>
        <v>-25.051586832461471</v>
      </c>
      <c r="I385" s="20">
        <f t="shared" si="89"/>
        <v>78.053402818708605</v>
      </c>
      <c r="J385" s="38">
        <f t="shared" si="90"/>
        <v>70.710678118654741</v>
      </c>
      <c r="K385" s="38">
        <f t="shared" ref="K385:K448" si="97">I385*SIN(RADIANS(H385))</f>
        <v>-33.05047188134521</v>
      </c>
      <c r="L385" s="22">
        <f t="shared" ref="L385:L448" si="98">IF(M384=0,0,IF(M384+K385&gt;0,L384+J385,L384+J385*M384/-K385))</f>
        <v>22839.549032325496</v>
      </c>
      <c r="M385" s="20">
        <f t="shared" ref="M385:M448" si="99">IF(M384=0,0,IF((M384+K385)&lt;0,0,M384+K385))</f>
        <v>6056.1428023254966</v>
      </c>
      <c r="O385" s="20">
        <f t="shared" si="87"/>
        <v>6056.1428023254193</v>
      </c>
    </row>
    <row r="386" spans="1:15" ht="12.75" customHeight="1" x14ac:dyDescent="0.2">
      <c r="A386" s="17">
        <f t="shared" si="91"/>
        <v>32.40000000000019</v>
      </c>
      <c r="B386" s="20">
        <f t="shared" si="92"/>
        <v>-25.051586832461471</v>
      </c>
      <c r="C386" s="20">
        <f t="shared" si="92"/>
        <v>78.053402818708605</v>
      </c>
      <c r="D386" s="20">
        <f t="shared" si="93"/>
        <v>0.13623568530128494</v>
      </c>
      <c r="E386" s="20">
        <f t="shared" si="94"/>
        <v>78.189638504009892</v>
      </c>
      <c r="F386" s="20">
        <f t="shared" si="95"/>
        <v>-0.2914729243866217</v>
      </c>
      <c r="G386" s="20">
        <f t="shared" si="96"/>
        <v>-0.21358445151058453</v>
      </c>
      <c r="H386" s="20">
        <f t="shared" si="88"/>
        <v>-25.265171283972055</v>
      </c>
      <c r="I386" s="20">
        <f t="shared" si="89"/>
        <v>78.190181774014292</v>
      </c>
      <c r="J386" s="38">
        <f t="shared" si="90"/>
        <v>70.710678118654741</v>
      </c>
      <c r="K386" s="38">
        <f t="shared" si="97"/>
        <v>-33.372211881345216</v>
      </c>
      <c r="L386" s="22">
        <f t="shared" si="98"/>
        <v>22910.259710444152</v>
      </c>
      <c r="M386" s="20">
        <f t="shared" si="99"/>
        <v>6022.7705904441518</v>
      </c>
      <c r="O386" s="20">
        <f t="shared" si="87"/>
        <v>6022.7705904440736</v>
      </c>
    </row>
    <row r="387" spans="1:15" ht="12.75" customHeight="1" x14ac:dyDescent="0.2">
      <c r="A387" s="17">
        <f t="shared" si="91"/>
        <v>32.500000000000192</v>
      </c>
      <c r="B387" s="20">
        <f t="shared" si="92"/>
        <v>-25.265171283972055</v>
      </c>
      <c r="C387" s="20">
        <f t="shared" si="92"/>
        <v>78.190181774014292</v>
      </c>
      <c r="D387" s="20">
        <f t="shared" si="93"/>
        <v>0.13732127496181884</v>
      </c>
      <c r="E387" s="20">
        <f t="shared" si="94"/>
        <v>78.327503048976112</v>
      </c>
      <c r="F387" s="20">
        <f t="shared" si="95"/>
        <v>-0.2909630475556314</v>
      </c>
      <c r="G387" s="20">
        <f t="shared" si="96"/>
        <v>-0.21283555954372618</v>
      </c>
      <c r="H387" s="20">
        <f t="shared" si="88"/>
        <v>-25.478006843515782</v>
      </c>
      <c r="I387" s="20">
        <f t="shared" si="89"/>
        <v>78.32804346709041</v>
      </c>
      <c r="J387" s="38">
        <f t="shared" si="90"/>
        <v>70.710678118654727</v>
      </c>
      <c r="K387" s="38">
        <f t="shared" si="97"/>
        <v>-33.693951881345221</v>
      </c>
      <c r="L387" s="22">
        <f t="shared" si="98"/>
        <v>22980.970388562808</v>
      </c>
      <c r="M387" s="20">
        <f t="shared" si="99"/>
        <v>5989.0766385628067</v>
      </c>
      <c r="O387" s="20">
        <f t="shared" si="87"/>
        <v>5989.0766385627285</v>
      </c>
    </row>
    <row r="388" spans="1:15" ht="12.75" customHeight="1" x14ac:dyDescent="0.2">
      <c r="A388" s="17">
        <f t="shared" si="91"/>
        <v>32.600000000000193</v>
      </c>
      <c r="B388" s="20">
        <f t="shared" si="92"/>
        <v>-25.478006843515782</v>
      </c>
      <c r="C388" s="20">
        <f t="shared" si="92"/>
        <v>78.32804346709041</v>
      </c>
      <c r="D388" s="20">
        <f t="shared" si="93"/>
        <v>0.138401160024618</v>
      </c>
      <c r="E388" s="20">
        <f t="shared" si="94"/>
        <v>78.466444627115024</v>
      </c>
      <c r="F388" s="20">
        <f t="shared" si="95"/>
        <v>-0.29045093648298009</v>
      </c>
      <c r="G388" s="20">
        <f t="shared" si="96"/>
        <v>-0.21208475660040033</v>
      </c>
      <c r="H388" s="20">
        <f t="shared" si="88"/>
        <v>-25.690091600116183</v>
      </c>
      <c r="I388" s="20">
        <f t="shared" si="89"/>
        <v>78.466982191024854</v>
      </c>
      <c r="J388" s="38">
        <f t="shared" si="90"/>
        <v>70.710678118654727</v>
      </c>
      <c r="K388" s="38">
        <f t="shared" si="97"/>
        <v>-34.015691881345212</v>
      </c>
      <c r="L388" s="22">
        <f t="shared" si="98"/>
        <v>23051.681066681464</v>
      </c>
      <c r="M388" s="20">
        <f t="shared" si="99"/>
        <v>5955.0609466814612</v>
      </c>
      <c r="O388" s="20">
        <f t="shared" si="87"/>
        <v>5955.0609466813839</v>
      </c>
    </row>
    <row r="389" spans="1:15" ht="12.75" customHeight="1" x14ac:dyDescent="0.2">
      <c r="A389" s="17">
        <f t="shared" si="91"/>
        <v>32.700000000000195</v>
      </c>
      <c r="B389" s="20">
        <f t="shared" si="92"/>
        <v>-25.690091600116183</v>
      </c>
      <c r="C389" s="20">
        <f t="shared" si="92"/>
        <v>78.466982191024854</v>
      </c>
      <c r="D389" s="20">
        <f t="shared" si="93"/>
        <v>0.13947533599878681</v>
      </c>
      <c r="E389" s="20">
        <f t="shared" si="94"/>
        <v>78.606457527023636</v>
      </c>
      <c r="F389" s="20">
        <f t="shared" si="95"/>
        <v>-0.28993664523137735</v>
      </c>
      <c r="G389" s="20">
        <f t="shared" si="96"/>
        <v>-0.21133213843511084</v>
      </c>
      <c r="H389" s="20">
        <f t="shared" si="88"/>
        <v>-25.901423738551294</v>
      </c>
      <c r="I389" s="20">
        <f t="shared" si="89"/>
        <v>78.606992234826151</v>
      </c>
      <c r="J389" s="38">
        <f t="shared" si="90"/>
        <v>70.710678118654727</v>
      </c>
      <c r="K389" s="38">
        <f t="shared" si="97"/>
        <v>-34.337431881345211</v>
      </c>
      <c r="L389" s="22">
        <f t="shared" si="98"/>
        <v>23122.391744800119</v>
      </c>
      <c r="M389" s="20">
        <f t="shared" si="99"/>
        <v>5920.7235148001164</v>
      </c>
      <c r="O389" s="20">
        <f t="shared" si="87"/>
        <v>5920.7235148000364</v>
      </c>
    </row>
    <row r="390" spans="1:15" ht="12.75" customHeight="1" x14ac:dyDescent="0.2">
      <c r="A390" s="17">
        <f t="shared" si="91"/>
        <v>32.800000000000196</v>
      </c>
      <c r="B390" s="20">
        <f t="shared" si="92"/>
        <v>-25.901423738551294</v>
      </c>
      <c r="C390" s="20">
        <f t="shared" si="92"/>
        <v>78.606992234826151</v>
      </c>
      <c r="D390" s="20">
        <f t="shared" si="93"/>
        <v>0.14054379921445984</v>
      </c>
      <c r="E390" s="20">
        <f t="shared" si="94"/>
        <v>78.747536034040607</v>
      </c>
      <c r="F390" s="20">
        <f t="shared" si="95"/>
        <v>-0.289420227528011</v>
      </c>
      <c r="G390" s="20">
        <f t="shared" si="96"/>
        <v>-0.21057779981869298</v>
      </c>
      <c r="H390" s="20">
        <f t="shared" si="88"/>
        <v>-26.112001538369988</v>
      </c>
      <c r="I390" s="20">
        <f t="shared" si="89"/>
        <v>78.748067884238438</v>
      </c>
      <c r="J390" s="38">
        <f t="shared" si="90"/>
        <v>70.710678118654712</v>
      </c>
      <c r="K390" s="38">
        <f t="shared" si="97"/>
        <v>-34.659171881345209</v>
      </c>
      <c r="L390" s="22">
        <f t="shared" si="98"/>
        <v>23193.102422918775</v>
      </c>
      <c r="M390" s="20">
        <f t="shared" si="99"/>
        <v>5886.0643429187712</v>
      </c>
      <c r="O390" s="20">
        <f t="shared" si="87"/>
        <v>5886.0643429186894</v>
      </c>
    </row>
    <row r="391" spans="1:15" ht="12.75" customHeight="1" x14ac:dyDescent="0.2">
      <c r="A391" s="17">
        <f t="shared" si="91"/>
        <v>32.900000000000198</v>
      </c>
      <c r="B391" s="20">
        <f t="shared" si="92"/>
        <v>-26.112001538369988</v>
      </c>
      <c r="C391" s="20">
        <f t="shared" si="92"/>
        <v>78.748067884238438</v>
      </c>
      <c r="D391" s="20">
        <f t="shared" si="93"/>
        <v>0.1416065468107307</v>
      </c>
      <c r="E391" s="20">
        <f t="shared" si="94"/>
        <v>78.889674431049173</v>
      </c>
      <c r="F391" s="20">
        <f t="shared" si="95"/>
        <v>-0.28890173675549335</v>
      </c>
      <c r="G391" s="20">
        <f t="shared" si="96"/>
        <v>-0.20982183452405945</v>
      </c>
      <c r="H391" s="20">
        <f t="shared" si="88"/>
        <v>-26.321823372894048</v>
      </c>
      <c r="I391" s="20">
        <f t="shared" si="89"/>
        <v>78.890203422544388</v>
      </c>
      <c r="J391" s="38">
        <f t="shared" si="90"/>
        <v>70.710678118654712</v>
      </c>
      <c r="K391" s="38">
        <f t="shared" si="97"/>
        <v>-34.980911881345214</v>
      </c>
      <c r="L391" s="22">
        <f t="shared" si="98"/>
        <v>23263.813101037431</v>
      </c>
      <c r="M391" s="20">
        <f t="shared" si="99"/>
        <v>5851.0834310374257</v>
      </c>
      <c r="O391" s="20">
        <f t="shared" si="87"/>
        <v>5851.083431037343</v>
      </c>
    </row>
    <row r="392" spans="1:15" ht="12.75" customHeight="1" x14ac:dyDescent="0.2">
      <c r="A392" s="17">
        <f t="shared" si="91"/>
        <v>33.000000000000199</v>
      </c>
      <c r="B392" s="20">
        <f t="shared" si="92"/>
        <v>-26.321823372894048</v>
      </c>
      <c r="C392" s="20">
        <f t="shared" si="92"/>
        <v>78.890203422544388</v>
      </c>
      <c r="D392" s="20">
        <f t="shared" si="93"/>
        <v>0.14266357672349148</v>
      </c>
      <c r="E392" s="20">
        <f t="shared" si="94"/>
        <v>79.032866999267881</v>
      </c>
      <c r="F392" s="20">
        <f t="shared" si="95"/>
        <v>-0.28838122594312637</v>
      </c>
      <c r="G392" s="20">
        <f t="shared" si="96"/>
        <v>-0.20906433531274496</v>
      </c>
      <c r="H392" s="20">
        <f t="shared" si="88"/>
        <v>-26.530887708206794</v>
      </c>
      <c r="I392" s="20">
        <f t="shared" si="89"/>
        <v>79.033393131355822</v>
      </c>
      <c r="J392" s="38">
        <f t="shared" si="90"/>
        <v>70.710678118654712</v>
      </c>
      <c r="K392" s="38">
        <f t="shared" si="97"/>
        <v>-35.302651881345213</v>
      </c>
      <c r="L392" s="22">
        <f t="shared" si="98"/>
        <v>23334.523779156087</v>
      </c>
      <c r="M392" s="20">
        <f t="shared" si="99"/>
        <v>5815.7807791560808</v>
      </c>
      <c r="O392" s="20">
        <f t="shared" si="87"/>
        <v>5815.7807791559935</v>
      </c>
    </row>
    <row r="393" spans="1:15" ht="12.75" customHeight="1" x14ac:dyDescent="0.2">
      <c r="A393" s="17">
        <f t="shared" si="91"/>
        <v>33.1000000000002</v>
      </c>
      <c r="B393" s="20">
        <f t="shared" si="92"/>
        <v>-26.530887708206794</v>
      </c>
      <c r="C393" s="20">
        <f t="shared" si="92"/>
        <v>79.033393131355822</v>
      </c>
      <c r="D393" s="20">
        <f t="shared" si="93"/>
        <v>0.14371488767319179</v>
      </c>
      <c r="E393" s="20">
        <f t="shared" si="94"/>
        <v>79.177108019029021</v>
      </c>
      <c r="F393" s="20">
        <f t="shared" si="95"/>
        <v>-0.28785874775848291</v>
      </c>
      <c r="G393" s="20">
        <f t="shared" si="96"/>
        <v>-0.20830539392223926</v>
      </c>
      <c r="H393" s="20">
        <f t="shared" si="88"/>
        <v>-26.739193102129033</v>
      </c>
      <c r="I393" s="20">
        <f t="shared" si="89"/>
        <v>79.177631291392203</v>
      </c>
      <c r="J393" s="38">
        <f t="shared" si="90"/>
        <v>70.710678118654712</v>
      </c>
      <c r="K393" s="38">
        <f t="shared" si="97"/>
        <v>-35.624391881345211</v>
      </c>
      <c r="L393" s="22">
        <f t="shared" si="98"/>
        <v>23405.234457274742</v>
      </c>
      <c r="M393" s="20">
        <f t="shared" si="99"/>
        <v>5780.1563872747356</v>
      </c>
      <c r="O393" s="20">
        <f t="shared" si="87"/>
        <v>5780.1563872746483</v>
      </c>
    </row>
    <row r="394" spans="1:15" ht="12.75" customHeight="1" x14ac:dyDescent="0.2">
      <c r="A394" s="17">
        <f t="shared" si="91"/>
        <v>33.200000000000202</v>
      </c>
      <c r="B394" s="20">
        <f t="shared" si="92"/>
        <v>-26.739193102129033</v>
      </c>
      <c r="C394" s="20">
        <f t="shared" si="92"/>
        <v>79.177631291392203</v>
      </c>
      <c r="D394" s="20">
        <f t="shared" si="93"/>
        <v>0.14476047915252649</v>
      </c>
      <c r="E394" s="20">
        <f t="shared" si="94"/>
        <v>79.322391770544726</v>
      </c>
      <c r="F394" s="20">
        <f t="shared" si="95"/>
        <v>-0.28733435449930278</v>
      </c>
      <c r="G394" s="20">
        <f t="shared" si="96"/>
        <v>-0.20754510105409762</v>
      </c>
      <c r="H394" s="20">
        <f t="shared" si="88"/>
        <v>-26.946738203183131</v>
      </c>
      <c r="I394" s="20">
        <f t="shared" si="89"/>
        <v>79.322912183246643</v>
      </c>
      <c r="J394" s="38">
        <f t="shared" si="90"/>
        <v>70.710678118654727</v>
      </c>
      <c r="K394" s="38">
        <f t="shared" si="97"/>
        <v>-35.946131881345217</v>
      </c>
      <c r="L394" s="22">
        <f t="shared" si="98"/>
        <v>23475.945135393398</v>
      </c>
      <c r="M394" s="20">
        <f t="shared" si="99"/>
        <v>5744.2102553933901</v>
      </c>
      <c r="O394" s="20">
        <f t="shared" si="87"/>
        <v>5744.2102553933037</v>
      </c>
    </row>
    <row r="395" spans="1:15" ht="12.75" customHeight="1" x14ac:dyDescent="0.2">
      <c r="A395" s="17">
        <f t="shared" si="91"/>
        <v>33.300000000000203</v>
      </c>
      <c r="B395" s="20">
        <f t="shared" si="92"/>
        <v>-26.946738203183131</v>
      </c>
      <c r="C395" s="20">
        <f t="shared" si="92"/>
        <v>79.322912183246643</v>
      </c>
      <c r="D395" s="20">
        <f t="shared" si="93"/>
        <v>0.14580035141406036</v>
      </c>
      <c r="E395" s="20">
        <f t="shared" si="94"/>
        <v>79.46871253466071</v>
      </c>
      <c r="F395" s="20">
        <f t="shared" si="95"/>
        <v>-0.28680809808570007</v>
      </c>
      <c r="G395" s="20">
        <f t="shared" si="96"/>
        <v>-0.20678354636281698</v>
      </c>
      <c r="H395" s="20">
        <f t="shared" si="88"/>
        <v>-27.153521749545948</v>
      </c>
      <c r="I395" s="20">
        <f t="shared" si="89"/>
        <v>79.469230088139568</v>
      </c>
      <c r="J395" s="38">
        <f t="shared" si="90"/>
        <v>70.710678118654727</v>
      </c>
      <c r="K395" s="38">
        <f t="shared" si="97"/>
        <v>-36.267871881345215</v>
      </c>
      <c r="L395" s="22">
        <f t="shared" si="98"/>
        <v>23546.655813512054</v>
      </c>
      <c r="M395" s="20">
        <f t="shared" si="99"/>
        <v>5707.9423835120451</v>
      </c>
      <c r="O395" s="20">
        <f t="shared" si="87"/>
        <v>5707.942383511956</v>
      </c>
    </row>
    <row r="396" spans="1:15" ht="12.75" customHeight="1" x14ac:dyDescent="0.2">
      <c r="A396" s="17">
        <f t="shared" si="91"/>
        <v>33.400000000000205</v>
      </c>
      <c r="B396" s="20">
        <f t="shared" si="92"/>
        <v>-27.153521749545948</v>
      </c>
      <c r="C396" s="20">
        <f t="shared" si="92"/>
        <v>79.469230088139568</v>
      </c>
      <c r="D396" s="20">
        <f t="shared" si="93"/>
        <v>0.14683450545779897</v>
      </c>
      <c r="E396" s="20">
        <f t="shared" si="94"/>
        <v>79.616064593597372</v>
      </c>
      <c r="F396" s="20">
        <f t="shared" si="95"/>
        <v>-0.28628003005268049</v>
      </c>
      <c r="G396" s="20">
        <f t="shared" si="96"/>
        <v>-0.20602081844546788</v>
      </c>
      <c r="H396" s="20">
        <f t="shared" si="88"/>
        <v>-27.359542567991415</v>
      </c>
      <c r="I396" s="20">
        <f t="shared" si="89"/>
        <v>79.616579288659949</v>
      </c>
      <c r="J396" s="38">
        <f t="shared" si="90"/>
        <v>70.710678118654727</v>
      </c>
      <c r="K396" s="38">
        <f t="shared" si="97"/>
        <v>-36.58961188134522</v>
      </c>
      <c r="L396" s="22">
        <f t="shared" si="98"/>
        <v>23617.36649163071</v>
      </c>
      <c r="M396" s="20">
        <f t="shared" si="99"/>
        <v>5671.3527716306999</v>
      </c>
      <c r="O396" s="20">
        <f t="shared" si="87"/>
        <v>5671.3527716306126</v>
      </c>
    </row>
    <row r="397" spans="1:15" ht="12.75" customHeight="1" x14ac:dyDescent="0.2">
      <c r="A397" s="17">
        <f t="shared" si="91"/>
        <v>33.500000000000206</v>
      </c>
      <c r="B397" s="20">
        <f t="shared" si="92"/>
        <v>-27.359542567991415</v>
      </c>
      <c r="C397" s="20">
        <f t="shared" si="92"/>
        <v>79.616579288659949</v>
      </c>
      <c r="D397" s="20">
        <f t="shared" si="93"/>
        <v>0.14786294301871353</v>
      </c>
      <c r="E397" s="20">
        <f t="shared" si="94"/>
        <v>79.764442231678657</v>
      </c>
      <c r="F397" s="20">
        <f t="shared" si="95"/>
        <v>-0.28575020154296432</v>
      </c>
      <c r="G397" s="20">
        <f t="shared" si="96"/>
        <v>-0.20525700483206805</v>
      </c>
      <c r="H397" s="20">
        <f t="shared" si="88"/>
        <v>-27.564799572823482</v>
      </c>
      <c r="I397" s="20">
        <f t="shared" si="89"/>
        <v>79.764954069493982</v>
      </c>
      <c r="J397" s="38">
        <f t="shared" si="90"/>
        <v>70.710678118654741</v>
      </c>
      <c r="K397" s="38">
        <f t="shared" si="97"/>
        <v>-36.911351881345219</v>
      </c>
      <c r="L397" s="22">
        <f t="shared" si="98"/>
        <v>23688.077169749366</v>
      </c>
      <c r="M397" s="20">
        <f t="shared" si="99"/>
        <v>5634.4414197493543</v>
      </c>
      <c r="O397" s="20">
        <f t="shared" si="87"/>
        <v>5634.4414197492624</v>
      </c>
    </row>
    <row r="398" spans="1:15" ht="12.75" customHeight="1" x14ac:dyDescent="0.2">
      <c r="A398" s="17">
        <f t="shared" si="91"/>
        <v>33.600000000000207</v>
      </c>
      <c r="B398" s="20">
        <f t="shared" si="92"/>
        <v>-27.564799572823482</v>
      </c>
      <c r="C398" s="20">
        <f t="shared" si="92"/>
        <v>79.764954069493982</v>
      </c>
      <c r="D398" s="20">
        <f t="shared" si="93"/>
        <v>0.14888566655422825</v>
      </c>
      <c r="E398" s="20">
        <f t="shared" si="94"/>
        <v>79.913839736048203</v>
      </c>
      <c r="F398" s="20">
        <f t="shared" si="95"/>
        <v>-0.28521866330011297</v>
      </c>
      <c r="G398" s="20">
        <f t="shared" si="96"/>
        <v>-0.20449219197668667</v>
      </c>
      <c r="H398" s="20">
        <f t="shared" si="88"/>
        <v>-27.769291764800169</v>
      </c>
      <c r="I398" s="20">
        <f t="shared" si="89"/>
        <v>79.914348718141298</v>
      </c>
      <c r="J398" s="38">
        <f t="shared" si="90"/>
        <v>70.710678118654727</v>
      </c>
      <c r="K398" s="38">
        <f t="shared" si="97"/>
        <v>-37.23309188134521</v>
      </c>
      <c r="L398" s="22">
        <f t="shared" si="98"/>
        <v>23758.787847868021</v>
      </c>
      <c r="M398" s="20">
        <f t="shared" si="99"/>
        <v>5597.2083278680093</v>
      </c>
      <c r="O398" s="20">
        <f t="shared" si="87"/>
        <v>5597.2083278679165</v>
      </c>
    </row>
    <row r="399" spans="1:15" ht="12.75" customHeight="1" x14ac:dyDescent="0.2">
      <c r="A399" s="17">
        <f t="shared" si="91"/>
        <v>33.700000000000209</v>
      </c>
      <c r="B399" s="20">
        <f t="shared" si="92"/>
        <v>-27.769291764800169</v>
      </c>
      <c r="C399" s="20">
        <f t="shared" si="92"/>
        <v>79.914348718141298</v>
      </c>
      <c r="D399" s="20">
        <f t="shared" si="93"/>
        <v>0.14990267923167824</v>
      </c>
      <c r="E399" s="20">
        <f t="shared" si="94"/>
        <v>80.064251397372971</v>
      </c>
      <c r="F399" s="20">
        <f t="shared" si="95"/>
        <v>-0.28468546566195585</v>
      </c>
      <c r="G399" s="20">
        <f t="shared" si="96"/>
        <v>-0.20372646524926658</v>
      </c>
      <c r="H399" s="20">
        <f t="shared" si="88"/>
        <v>-27.973018230049437</v>
      </c>
      <c r="I399" s="20">
        <f t="shared" si="89"/>
        <v>80.064757525618589</v>
      </c>
      <c r="J399" s="38">
        <f t="shared" si="90"/>
        <v>70.710678118654727</v>
      </c>
      <c r="K399" s="38">
        <f t="shared" si="97"/>
        <v>-37.554831881345216</v>
      </c>
      <c r="L399" s="22">
        <f t="shared" si="98"/>
        <v>23829.498525986677</v>
      </c>
      <c r="M399" s="20">
        <f t="shared" si="99"/>
        <v>5559.653495986664</v>
      </c>
      <c r="O399" s="20">
        <f t="shared" si="87"/>
        <v>5559.6534959865712</v>
      </c>
    </row>
    <row r="400" spans="1:15" ht="12.75" customHeight="1" x14ac:dyDescent="0.2">
      <c r="A400" s="17">
        <f t="shared" si="91"/>
        <v>33.80000000000021</v>
      </c>
      <c r="B400" s="20">
        <f t="shared" si="92"/>
        <v>-27.973018230049437</v>
      </c>
      <c r="C400" s="20">
        <f t="shared" si="92"/>
        <v>80.064757525618589</v>
      </c>
      <c r="D400" s="20">
        <f t="shared" si="93"/>
        <v>0.15091398491574534</v>
      </c>
      <c r="E400" s="20">
        <f t="shared" si="94"/>
        <v>80.215671510534335</v>
      </c>
      <c r="F400" s="20">
        <f t="shared" si="95"/>
        <v>-0.28415065855431382</v>
      </c>
      <c r="G400" s="20">
        <f t="shared" si="96"/>
        <v>-0.20295990892815111</v>
      </c>
      <c r="H400" s="20">
        <f t="shared" si="88"/>
        <v>-28.175978138977587</v>
      </c>
      <c r="I400" s="20">
        <f t="shared" si="89"/>
        <v>80.216174787150663</v>
      </c>
      <c r="J400" s="38">
        <f t="shared" si="90"/>
        <v>70.710678118654712</v>
      </c>
      <c r="K400" s="38">
        <f t="shared" si="97"/>
        <v>-37.876571881345207</v>
      </c>
      <c r="L400" s="22">
        <f t="shared" si="98"/>
        <v>23900.209204105333</v>
      </c>
      <c r="M400" s="20">
        <f t="shared" si="99"/>
        <v>5521.7769241053184</v>
      </c>
      <c r="O400" s="20">
        <f t="shared" si="87"/>
        <v>5521.7769241052265</v>
      </c>
    </row>
    <row r="401" spans="1:15" ht="12.75" customHeight="1" x14ac:dyDescent="0.2">
      <c r="A401" s="17">
        <f t="shared" si="91"/>
        <v>33.900000000000212</v>
      </c>
      <c r="B401" s="20">
        <f t="shared" si="92"/>
        <v>-28.175978138977587</v>
      </c>
      <c r="C401" s="20">
        <f t="shared" si="92"/>
        <v>80.216174787150663</v>
      </c>
      <c r="D401" s="20">
        <f t="shared" si="93"/>
        <v>0.15191958815587997</v>
      </c>
      <c r="E401" s="20">
        <f t="shared" si="94"/>
        <v>80.368094375306541</v>
      </c>
      <c r="F401" s="20">
        <f t="shared" si="95"/>
        <v>-0.28361429148501643</v>
      </c>
      <c r="G401" s="20">
        <f t="shared" si="96"/>
        <v>-0.20219260619330295</v>
      </c>
      <c r="H401" s="20">
        <f t="shared" si="88"/>
        <v>-28.378170745170891</v>
      </c>
      <c r="I401" s="20">
        <f t="shared" si="89"/>
        <v>80.368594802848918</v>
      </c>
      <c r="J401" s="38">
        <f t="shared" si="90"/>
        <v>70.710678118654727</v>
      </c>
      <c r="K401" s="38">
        <f t="shared" si="97"/>
        <v>-38.198311881345212</v>
      </c>
      <c r="L401" s="22">
        <f t="shared" si="98"/>
        <v>23970.919882223989</v>
      </c>
      <c r="M401" s="20">
        <f t="shared" si="99"/>
        <v>5483.5786122239733</v>
      </c>
      <c r="O401" s="20">
        <f t="shared" si="87"/>
        <v>5483.5786122238787</v>
      </c>
    </row>
    <row r="402" spans="1:15" ht="12.75" customHeight="1" x14ac:dyDescent="0.2">
      <c r="A402" s="17">
        <f t="shared" si="91"/>
        <v>34.000000000000213</v>
      </c>
      <c r="B402" s="20">
        <f t="shared" si="92"/>
        <v>-28.378170745170891</v>
      </c>
      <c r="C402" s="20">
        <f t="shared" si="92"/>
        <v>80.368594802848918</v>
      </c>
      <c r="D402" s="20">
        <f t="shared" si="93"/>
        <v>0.15291949417371617</v>
      </c>
      <c r="E402" s="20">
        <f t="shared" si="94"/>
        <v>80.521514297022634</v>
      </c>
      <c r="F402" s="20">
        <f t="shared" si="95"/>
        <v>-0.2830764135382085</v>
      </c>
      <c r="G402" s="20">
        <f t="shared" si="96"/>
        <v>-0.20142463912020092</v>
      </c>
      <c r="H402" s="20">
        <f t="shared" si="88"/>
        <v>-28.579595384291093</v>
      </c>
      <c r="I402" s="20">
        <f t="shared" si="89"/>
        <v>80.522011878377214</v>
      </c>
      <c r="J402" s="38">
        <f t="shared" si="90"/>
        <v>70.710678118654712</v>
      </c>
      <c r="K402" s="38">
        <f t="shared" si="97"/>
        <v>-38.520051881345211</v>
      </c>
      <c r="L402" s="22">
        <f t="shared" si="98"/>
        <v>24041.630560342644</v>
      </c>
      <c r="M402" s="20">
        <f t="shared" si="99"/>
        <v>5445.058560342628</v>
      </c>
      <c r="O402" s="20">
        <f t="shared" si="87"/>
        <v>5445.0585603425316</v>
      </c>
    </row>
    <row r="403" spans="1:15" ht="12.75" customHeight="1" x14ac:dyDescent="0.2">
      <c r="A403" s="17">
        <f t="shared" si="91"/>
        <v>34.100000000000215</v>
      </c>
      <c r="B403" s="20">
        <f t="shared" si="92"/>
        <v>-28.579595384291093</v>
      </c>
      <c r="C403" s="20">
        <f t="shared" si="92"/>
        <v>80.522011878377214</v>
      </c>
      <c r="D403" s="20">
        <f t="shared" si="93"/>
        <v>0.15391370885048705</v>
      </c>
      <c r="E403" s="20">
        <f t="shared" si="94"/>
        <v>80.675925587227695</v>
      </c>
      <c r="F403" s="20">
        <f t="shared" si="95"/>
        <v>-0.28253707336894313</v>
      </c>
      <c r="G403" s="20">
        <f t="shared" si="96"/>
        <v>-0.20065608867440207</v>
      </c>
      <c r="H403" s="20">
        <f t="shared" si="88"/>
        <v>-28.780251472965496</v>
      </c>
      <c r="I403" s="20">
        <f t="shared" si="89"/>
        <v>80.676420325605235</v>
      </c>
      <c r="J403" s="38">
        <f t="shared" si="90"/>
        <v>70.710678118654727</v>
      </c>
      <c r="K403" s="38">
        <f t="shared" si="97"/>
        <v>-38.841791881345209</v>
      </c>
      <c r="L403" s="22">
        <f t="shared" si="98"/>
        <v>24112.3412384613</v>
      </c>
      <c r="M403" s="20">
        <f t="shared" si="99"/>
        <v>5406.2167684612832</v>
      </c>
      <c r="O403" s="20">
        <f t="shared" si="87"/>
        <v>5406.216768461185</v>
      </c>
    </row>
    <row r="404" spans="1:15" ht="12.75" customHeight="1" x14ac:dyDescent="0.2">
      <c r="A404" s="17">
        <f t="shared" si="91"/>
        <v>34.200000000000216</v>
      </c>
      <c r="B404" s="20">
        <f t="shared" si="92"/>
        <v>-28.780251472965496</v>
      </c>
      <c r="C404" s="20">
        <f t="shared" si="92"/>
        <v>80.676420325605235</v>
      </c>
      <c r="D404" s="20">
        <f t="shared" si="93"/>
        <v>0.15490223871444755</v>
      </c>
      <c r="E404" s="20">
        <f t="shared" si="94"/>
        <v>80.831322564319677</v>
      </c>
      <c r="F404" s="20">
        <f t="shared" si="95"/>
        <v>-0.28199631919805684</v>
      </c>
      <c r="G404" s="20">
        <f t="shared" si="96"/>
        <v>-0.19988703470675429</v>
      </c>
      <c r="H404" s="20">
        <f t="shared" si="88"/>
        <v>-28.980138507672251</v>
      </c>
      <c r="I404" s="20">
        <f t="shared" si="89"/>
        <v>80.83181446324916</v>
      </c>
      <c r="J404" s="38">
        <f t="shared" si="90"/>
        <v>70.710678118654712</v>
      </c>
      <c r="K404" s="38">
        <f t="shared" si="97"/>
        <v>-39.163531881345207</v>
      </c>
      <c r="L404" s="22">
        <f t="shared" si="98"/>
        <v>24183.051916579956</v>
      </c>
      <c r="M404" s="20">
        <f t="shared" si="99"/>
        <v>5367.0532365799381</v>
      </c>
      <c r="O404" s="20">
        <f t="shared" si="87"/>
        <v>5367.0532365798354</v>
      </c>
    </row>
    <row r="405" spans="1:15" ht="12.75" customHeight="1" x14ac:dyDescent="0.2">
      <c r="A405" s="17">
        <f t="shared" si="91"/>
        <v>34.300000000000217</v>
      </c>
      <c r="B405" s="20">
        <f t="shared" si="92"/>
        <v>-28.980138507672251</v>
      </c>
      <c r="C405" s="20">
        <f t="shared" si="92"/>
        <v>80.83181446324916</v>
      </c>
      <c r="D405" s="20">
        <f t="shared" si="93"/>
        <v>0.15588509092831163</v>
      </c>
      <c r="E405" s="20">
        <f t="shared" si="94"/>
        <v>80.987699554177468</v>
      </c>
      <c r="F405" s="20">
        <f t="shared" si="95"/>
        <v>-0.28145419880732292</v>
      </c>
      <c r="G405" s="20">
        <f t="shared" si="96"/>
        <v>-0.19911755594924649</v>
      </c>
      <c r="H405" s="20">
        <f t="shared" si="88"/>
        <v>-29.179256063621498</v>
      </c>
      <c r="I405" s="20">
        <f t="shared" si="89"/>
        <v>80.988188617499915</v>
      </c>
      <c r="J405" s="38">
        <f t="shared" si="90"/>
        <v>70.710678118654698</v>
      </c>
      <c r="K405" s="38">
        <f t="shared" si="97"/>
        <v>-39.485271881345199</v>
      </c>
      <c r="L405" s="22">
        <f t="shared" si="98"/>
        <v>24253.762594698612</v>
      </c>
      <c r="M405" s="20">
        <f t="shared" si="99"/>
        <v>5327.5679646985927</v>
      </c>
      <c r="O405" s="20">
        <f t="shared" si="87"/>
        <v>5327.56796469849</v>
      </c>
    </row>
    <row r="406" spans="1:15" ht="12.75" customHeight="1" x14ac:dyDescent="0.2">
      <c r="A406" s="17">
        <f t="shared" si="91"/>
        <v>34.400000000000219</v>
      </c>
      <c r="B406" s="20">
        <f t="shared" si="92"/>
        <v>-29.179256063621498</v>
      </c>
      <c r="C406" s="20">
        <f t="shared" si="92"/>
        <v>80.988188617499915</v>
      </c>
      <c r="D406" s="20">
        <f t="shared" si="93"/>
        <v>0.15686227327671004</v>
      </c>
      <c r="E406" s="20">
        <f t="shared" si="94"/>
        <v>81.145050890776631</v>
      </c>
      <c r="F406" s="20">
        <f t="shared" si="95"/>
        <v>-0.28091075953487932</v>
      </c>
      <c r="G406" s="20">
        <f t="shared" si="96"/>
        <v>-0.19834773001148157</v>
      </c>
      <c r="H406" s="20">
        <f t="shared" si="88"/>
        <v>-29.377603793632979</v>
      </c>
      <c r="I406" s="20">
        <f t="shared" si="89"/>
        <v>81.1455371226388</v>
      </c>
      <c r="J406" s="38">
        <f t="shared" si="90"/>
        <v>70.710678118654698</v>
      </c>
      <c r="K406" s="38">
        <f t="shared" si="97"/>
        <v>-39.807011881345211</v>
      </c>
      <c r="L406" s="22">
        <f t="shared" si="98"/>
        <v>24324.473272817268</v>
      </c>
      <c r="M406" s="20">
        <f t="shared" si="99"/>
        <v>5287.7609528172479</v>
      </c>
      <c r="O406" s="20">
        <f t="shared" si="87"/>
        <v>5287.7609528171452</v>
      </c>
    </row>
    <row r="407" spans="1:15" ht="12.75" customHeight="1" x14ac:dyDescent="0.2">
      <c r="A407" s="17">
        <f t="shared" si="91"/>
        <v>34.50000000000022</v>
      </c>
      <c r="B407" s="20">
        <f t="shared" si="92"/>
        <v>-29.377603793632979</v>
      </c>
      <c r="C407" s="20">
        <f t="shared" si="92"/>
        <v>81.1455371226388</v>
      </c>
      <c r="D407" s="20">
        <f t="shared" si="93"/>
        <v>0.15783379415367557</v>
      </c>
      <c r="E407" s="20">
        <f t="shared" si="94"/>
        <v>81.303370916792474</v>
      </c>
      <c r="F407" s="20">
        <f t="shared" si="95"/>
        <v>-0.28036604827092604</v>
      </c>
      <c r="G407" s="20">
        <f t="shared" si="96"/>
        <v>-0.19757763337775788</v>
      </c>
      <c r="H407" s="20">
        <f t="shared" si="88"/>
        <v>-29.575181427010737</v>
      </c>
      <c r="I407" s="20">
        <f t="shared" si="89"/>
        <v>81.303854321640614</v>
      </c>
      <c r="J407" s="38">
        <f t="shared" si="90"/>
        <v>70.710678118654698</v>
      </c>
      <c r="K407" s="38">
        <f t="shared" si="97"/>
        <v>-40.12875188134521</v>
      </c>
      <c r="L407" s="22">
        <f t="shared" si="98"/>
        <v>24395.183950935923</v>
      </c>
      <c r="M407" s="20">
        <f t="shared" si="99"/>
        <v>5247.6322009359028</v>
      </c>
      <c r="O407" s="20">
        <f t="shared" si="87"/>
        <v>5247.6322009357973</v>
      </c>
    </row>
    <row r="408" spans="1:15" ht="12.75" customHeight="1" x14ac:dyDescent="0.2">
      <c r="A408" s="17">
        <f t="shared" si="91"/>
        <v>34.600000000000222</v>
      </c>
      <c r="B408" s="20">
        <f t="shared" si="92"/>
        <v>-29.575181427010737</v>
      </c>
      <c r="C408" s="20">
        <f t="shared" si="92"/>
        <v>81.303854321640614</v>
      </c>
      <c r="D408" s="20">
        <f t="shared" si="93"/>
        <v>0.1587996625501614</v>
      </c>
      <c r="E408" s="20">
        <f t="shared" si="94"/>
        <v>81.46265398419078</v>
      </c>
      <c r="F408" s="20">
        <f t="shared" si="95"/>
        <v>-0.27982011145368896</v>
      </c>
      <c r="G408" s="20">
        <f t="shared" si="96"/>
        <v>-0.19680734140474593</v>
      </c>
      <c r="H408" s="20">
        <f t="shared" si="88"/>
        <v>-29.771988768415483</v>
      </c>
      <c r="I408" s="20">
        <f t="shared" si="89"/>
        <v>81.463134566764424</v>
      </c>
      <c r="J408" s="38">
        <f t="shared" si="90"/>
        <v>70.710678118654712</v>
      </c>
      <c r="K408" s="38">
        <f t="shared" si="97"/>
        <v>-40.450491881345208</v>
      </c>
      <c r="L408" s="22">
        <f t="shared" si="98"/>
        <v>24465.894629054579</v>
      </c>
      <c r="M408" s="20">
        <f t="shared" si="99"/>
        <v>5207.1817090545574</v>
      </c>
      <c r="O408" s="20">
        <f t="shared" si="87"/>
        <v>5207.1817090544537</v>
      </c>
    </row>
    <row r="409" spans="1:15" ht="12.75" customHeight="1" x14ac:dyDescent="0.2">
      <c r="A409" s="17">
        <f t="shared" si="91"/>
        <v>34.700000000000223</v>
      </c>
      <c r="B409" s="20">
        <f t="shared" si="92"/>
        <v>-29.771988768415483</v>
      </c>
      <c r="C409" s="20">
        <f t="shared" si="92"/>
        <v>81.463134566764424</v>
      </c>
      <c r="D409" s="20">
        <f t="shared" si="93"/>
        <v>0.15975988804159916</v>
      </c>
      <c r="E409" s="20">
        <f t="shared" si="94"/>
        <v>81.62289445480603</v>
      </c>
      <c r="F409" s="20">
        <f t="shared" si="95"/>
        <v>-0.27927299506564496</v>
      </c>
      <c r="G409" s="20">
        <f t="shared" si="96"/>
        <v>-0.19603692831974467</v>
      </c>
      <c r="H409" s="20">
        <f t="shared" si="88"/>
        <v>-29.968025696735229</v>
      </c>
      <c r="I409" s="20">
        <f t="shared" si="89"/>
        <v>81.623372220131756</v>
      </c>
      <c r="J409" s="38">
        <f t="shared" si="90"/>
        <v>70.710678118654712</v>
      </c>
      <c r="K409" s="38">
        <f t="shared" si="97"/>
        <v>-40.772231881345213</v>
      </c>
      <c r="L409" s="22">
        <f t="shared" si="98"/>
        <v>24536.605307173235</v>
      </c>
      <c r="M409" s="20">
        <f t="shared" si="99"/>
        <v>5166.4094771732125</v>
      </c>
      <c r="O409" s="20">
        <f t="shared" si="87"/>
        <v>5166.409477173107</v>
      </c>
    </row>
    <row r="410" spans="1:15" ht="12.75" customHeight="1" x14ac:dyDescent="0.2">
      <c r="A410" s="17">
        <f t="shared" si="91"/>
        <v>34.800000000000225</v>
      </c>
      <c r="B410" s="20">
        <f t="shared" si="92"/>
        <v>-29.968025696735229</v>
      </c>
      <c r="C410" s="20">
        <f t="shared" si="92"/>
        <v>81.623372220131756</v>
      </c>
      <c r="D410" s="20">
        <f t="shared" si="93"/>
        <v>0.16071448077550204</v>
      </c>
      <c r="E410" s="20">
        <f t="shared" si="94"/>
        <v>81.784086700907253</v>
      </c>
      <c r="F410" s="20">
        <f t="shared" si="95"/>
        <v>-0.27872474463000385</v>
      </c>
      <c r="G410" s="20">
        <f t="shared" si="96"/>
        <v>-0.19526646721950364</v>
      </c>
      <c r="H410" s="20">
        <f t="shared" si="88"/>
        <v>-30.163292163954733</v>
      </c>
      <c r="I410" s="20">
        <f t="shared" si="89"/>
        <v>81.784561654292574</v>
      </c>
      <c r="J410" s="38">
        <f t="shared" si="90"/>
        <v>70.710678118654698</v>
      </c>
      <c r="K410" s="38">
        <f t="shared" si="97"/>
        <v>-41.093971881345205</v>
      </c>
      <c r="L410" s="22">
        <f t="shared" si="98"/>
        <v>24607.315985291891</v>
      </c>
      <c r="M410" s="20">
        <f t="shared" si="99"/>
        <v>5125.3155052918673</v>
      </c>
      <c r="O410" s="20">
        <f t="shared" si="87"/>
        <v>5125.3155052917609</v>
      </c>
    </row>
    <row r="411" spans="1:15" ht="12.75" customHeight="1" x14ac:dyDescent="0.2">
      <c r="A411" s="17">
        <f t="shared" si="91"/>
        <v>34.900000000000226</v>
      </c>
      <c r="B411" s="20">
        <f t="shared" si="92"/>
        <v>-30.163292163954733</v>
      </c>
      <c r="C411" s="20">
        <f t="shared" si="92"/>
        <v>81.784561654292574</v>
      </c>
      <c r="D411" s="20">
        <f t="shared" si="93"/>
        <v>0.16166345145911848</v>
      </c>
      <c r="E411" s="20">
        <f t="shared" si="94"/>
        <v>81.946225105751694</v>
      </c>
      <c r="F411" s="20">
        <f t="shared" si="95"/>
        <v>-0.27817540520744333</v>
      </c>
      <c r="G411" s="20">
        <f t="shared" si="96"/>
        <v>-0.19449603006959607</v>
      </c>
      <c r="H411" s="20">
        <f t="shared" si="88"/>
        <v>-30.35778819402433</v>
      </c>
      <c r="I411" s="20">
        <f t="shared" si="89"/>
        <v>81.946697252778847</v>
      </c>
      <c r="J411" s="38">
        <f t="shared" si="90"/>
        <v>70.710678118654712</v>
      </c>
      <c r="K411" s="38">
        <f t="shared" si="97"/>
        <v>-41.415711881345217</v>
      </c>
      <c r="L411" s="22">
        <f t="shared" si="98"/>
        <v>24678.026663410546</v>
      </c>
      <c r="M411" s="20">
        <f t="shared" si="99"/>
        <v>5083.8997934105219</v>
      </c>
      <c r="O411" s="20">
        <f t="shared" si="87"/>
        <v>5083.8997934104154</v>
      </c>
    </row>
    <row r="412" spans="1:15" ht="12.75" customHeight="1" x14ac:dyDescent="0.2">
      <c r="A412" s="17">
        <f t="shared" si="91"/>
        <v>35.000000000000227</v>
      </c>
      <c r="B412" s="20">
        <f t="shared" si="92"/>
        <v>-30.35778819402433</v>
      </c>
      <c r="C412" s="20">
        <f t="shared" si="92"/>
        <v>81.946697252778847</v>
      </c>
      <c r="D412" s="20">
        <f t="shared" si="93"/>
        <v>0.16260681134714255</v>
      </c>
      <c r="E412" s="20">
        <f t="shared" si="94"/>
        <v>82.109304064125993</v>
      </c>
      <c r="F412" s="20">
        <f t="shared" si="95"/>
        <v>-0.27762502139309214</v>
      </c>
      <c r="G412" s="20">
        <f t="shared" si="96"/>
        <v>-0.19372568770432944</v>
      </c>
      <c r="H412" s="20">
        <f t="shared" si="88"/>
        <v>-30.55151388172866</v>
      </c>
      <c r="I412" s="20">
        <f t="shared" si="89"/>
        <v>82.109773410645829</v>
      </c>
      <c r="J412" s="38">
        <f t="shared" si="90"/>
        <v>70.710678118654712</v>
      </c>
      <c r="K412" s="38">
        <f t="shared" si="97"/>
        <v>-41.737451881345216</v>
      </c>
      <c r="L412" s="22">
        <f t="shared" si="98"/>
        <v>24748.737341529202</v>
      </c>
      <c r="M412" s="20">
        <f t="shared" si="99"/>
        <v>5042.162341529177</v>
      </c>
      <c r="O412" s="20">
        <f t="shared" si="87"/>
        <v>5042.1623415290669</v>
      </c>
    </row>
    <row r="413" spans="1:15" ht="12.75" customHeight="1" x14ac:dyDescent="0.2">
      <c r="A413" s="17">
        <f t="shared" si="91"/>
        <v>35.100000000000229</v>
      </c>
      <c r="B413" s="20">
        <f t="shared" si="92"/>
        <v>-30.55151388172866</v>
      </c>
      <c r="C413" s="20">
        <f t="shared" si="92"/>
        <v>82.109773410645829</v>
      </c>
      <c r="D413" s="20">
        <f t="shared" si="93"/>
        <v>0.16354457222948499</v>
      </c>
      <c r="E413" s="20">
        <f t="shared" si="94"/>
        <v>82.273317982875312</v>
      </c>
      <c r="F413" s="20">
        <f t="shared" si="95"/>
        <v>-0.27707363731375606</v>
      </c>
      <c r="G413" s="20">
        <f t="shared" si="96"/>
        <v>-0.19295550982717721</v>
      </c>
      <c r="H413" s="20">
        <f t="shared" si="88"/>
        <v>-30.744469391555835</v>
      </c>
      <c r="I413" s="20">
        <f t="shared" si="89"/>
        <v>82.273784535001241</v>
      </c>
      <c r="J413" s="38">
        <f t="shared" si="90"/>
        <v>70.710678118654712</v>
      </c>
      <c r="K413" s="38">
        <f t="shared" si="97"/>
        <v>-42.059191881345214</v>
      </c>
      <c r="L413" s="22">
        <f t="shared" si="98"/>
        <v>24819.448019647858</v>
      </c>
      <c r="M413" s="20">
        <f t="shared" si="99"/>
        <v>5000.1031496478317</v>
      </c>
      <c r="O413" s="20">
        <f t="shared" si="87"/>
        <v>5000.103149647719</v>
      </c>
    </row>
    <row r="414" spans="1:15" ht="12.75" customHeight="1" x14ac:dyDescent="0.2">
      <c r="A414" s="17">
        <f t="shared" si="91"/>
        <v>35.20000000000023</v>
      </c>
      <c r="B414" s="20">
        <f t="shared" si="92"/>
        <v>-30.744469391555835</v>
      </c>
      <c r="C414" s="20">
        <f t="shared" si="92"/>
        <v>82.273784535001241</v>
      </c>
      <c r="D414" s="20">
        <f t="shared" si="93"/>
        <v>0.16447674641911145</v>
      </c>
      <c r="E414" s="20">
        <f t="shared" si="94"/>
        <v>82.438261281420353</v>
      </c>
      <c r="F414" s="20">
        <f t="shared" si="95"/>
        <v>-0.27652129662538355</v>
      </c>
      <c r="G414" s="20">
        <f t="shared" si="96"/>
        <v>-0.19218556501171852</v>
      </c>
      <c r="H414" s="20">
        <f t="shared" si="88"/>
        <v>-30.936654956567555</v>
      </c>
      <c r="I414" s="20">
        <f t="shared" si="89"/>
        <v>82.438725045522247</v>
      </c>
      <c r="J414" s="38">
        <f t="shared" si="90"/>
        <v>70.710678118654712</v>
      </c>
      <c r="K414" s="38">
        <f t="shared" si="97"/>
        <v>-42.380931881345219</v>
      </c>
      <c r="L414" s="22">
        <f t="shared" si="98"/>
        <v>24890.158697766514</v>
      </c>
      <c r="M414" s="20">
        <f t="shared" si="99"/>
        <v>4957.7222177664862</v>
      </c>
      <c r="O414" s="20">
        <f t="shared" si="87"/>
        <v>4957.7222177663753</v>
      </c>
    </row>
    <row r="415" spans="1:15" ht="12.75" customHeight="1" x14ac:dyDescent="0.2">
      <c r="A415" s="17">
        <f t="shared" si="91"/>
        <v>35.300000000000232</v>
      </c>
      <c r="B415" s="20">
        <f t="shared" si="92"/>
        <v>-30.936654956567555</v>
      </c>
      <c r="C415" s="20">
        <f t="shared" si="92"/>
        <v>82.438725045522247</v>
      </c>
      <c r="D415" s="20">
        <f t="shared" si="93"/>
        <v>0.16540334673995116</v>
      </c>
      <c r="E415" s="20">
        <f t="shared" si="94"/>
        <v>82.604128392262197</v>
      </c>
      <c r="F415" s="20">
        <f t="shared" si="95"/>
        <v>-0.27596804251076529</v>
      </c>
      <c r="G415" s="20">
        <f t="shared" si="96"/>
        <v>-0.19141592070307159</v>
      </c>
      <c r="H415" s="20">
        <f t="shared" si="88"/>
        <v>-31.128070877270627</v>
      </c>
      <c r="I415" s="20">
        <f t="shared" si="89"/>
        <v>82.604589374960426</v>
      </c>
      <c r="J415" s="38">
        <f t="shared" si="90"/>
        <v>70.710678118654712</v>
      </c>
      <c r="K415" s="38">
        <f t="shared" si="97"/>
        <v>-42.702671881345218</v>
      </c>
      <c r="L415" s="22">
        <f t="shared" si="98"/>
        <v>24960.86937588517</v>
      </c>
      <c r="M415" s="20">
        <f t="shared" si="99"/>
        <v>4915.0195458851413</v>
      </c>
      <c r="O415" s="20">
        <f t="shared" si="87"/>
        <v>4915.0195458850285</v>
      </c>
    </row>
    <row r="416" spans="1:15" ht="12.75" customHeight="1" x14ac:dyDescent="0.2">
      <c r="A416" s="17">
        <f t="shared" si="91"/>
        <v>35.400000000000233</v>
      </c>
      <c r="B416" s="20">
        <f t="shared" si="92"/>
        <v>-31.128070877270627</v>
      </c>
      <c r="C416" s="20">
        <f t="shared" si="92"/>
        <v>82.604589374960426</v>
      </c>
      <c r="D416" s="20">
        <f t="shared" si="93"/>
        <v>0.16632438651488177</v>
      </c>
      <c r="E416" s="20">
        <f t="shared" si="94"/>
        <v>82.770913761475313</v>
      </c>
      <c r="F416" s="20">
        <f t="shared" si="95"/>
        <v>-0.27541391767746282</v>
      </c>
      <c r="G416" s="20">
        <f t="shared" si="96"/>
        <v>-0.19064664321980462</v>
      </c>
      <c r="H416" s="20">
        <f t="shared" si="88"/>
        <v>-31.318717520490431</v>
      </c>
      <c r="I416" s="20">
        <f t="shared" si="89"/>
        <v>82.771371969634728</v>
      </c>
      <c r="J416" s="38">
        <f t="shared" si="90"/>
        <v>70.710678118654712</v>
      </c>
      <c r="K416" s="38">
        <f t="shared" si="97"/>
        <v>-43.024411881345209</v>
      </c>
      <c r="L416" s="22">
        <f t="shared" si="98"/>
        <v>25031.580054003825</v>
      </c>
      <c r="M416" s="20">
        <f t="shared" si="99"/>
        <v>4871.995134003796</v>
      </c>
      <c r="O416" s="20">
        <f t="shared" si="87"/>
        <v>4871.9951340036823</v>
      </c>
    </row>
    <row r="417" spans="1:15" ht="12.75" customHeight="1" x14ac:dyDescent="0.2">
      <c r="A417" s="17">
        <f t="shared" si="91"/>
        <v>35.500000000000234</v>
      </c>
      <c r="B417" s="20">
        <f t="shared" si="92"/>
        <v>-31.318717520490431</v>
      </c>
      <c r="C417" s="20">
        <f t="shared" si="92"/>
        <v>82.771371969634728</v>
      </c>
      <c r="D417" s="20">
        <f t="shared" si="93"/>
        <v>0.16723987955379421</v>
      </c>
      <c r="E417" s="20">
        <f t="shared" si="94"/>
        <v>82.938611849188518</v>
      </c>
      <c r="F417" s="20">
        <f t="shared" si="95"/>
        <v>-0.2748589643559628</v>
      </c>
      <c r="G417" s="20">
        <f t="shared" si="96"/>
        <v>-0.18987779775631217</v>
      </c>
      <c r="H417" s="20">
        <f t="shared" si="88"/>
        <v>-31.508595318246744</v>
      </c>
      <c r="I417" s="20">
        <f t="shared" si="89"/>
        <v>82.939067289912543</v>
      </c>
      <c r="J417" s="38">
        <f t="shared" si="90"/>
        <v>70.710678118654712</v>
      </c>
      <c r="K417" s="38">
        <f t="shared" si="97"/>
        <v>-43.346151881345214</v>
      </c>
      <c r="L417" s="22">
        <f t="shared" si="98"/>
        <v>25102.290732122481</v>
      </c>
      <c r="M417" s="20">
        <f t="shared" si="99"/>
        <v>4828.6489821224504</v>
      </c>
      <c r="O417" s="20">
        <f t="shared" si="87"/>
        <v>4828.6489821223331</v>
      </c>
    </row>
    <row r="418" spans="1:15" ht="12.75" customHeight="1" x14ac:dyDescent="0.2">
      <c r="A418" s="17">
        <f t="shared" si="91"/>
        <v>35.600000000000236</v>
      </c>
      <c r="B418" s="20">
        <f t="shared" si="92"/>
        <v>-31.508595318246744</v>
      </c>
      <c r="C418" s="20">
        <f t="shared" si="92"/>
        <v>82.939067289912543</v>
      </c>
      <c r="D418" s="20">
        <f t="shared" si="93"/>
        <v>0.16814984014174242</v>
      </c>
      <c r="E418" s="20">
        <f t="shared" si="94"/>
        <v>83.107217130054281</v>
      </c>
      <c r="F418" s="20">
        <f t="shared" si="95"/>
        <v>-0.27430322429805037</v>
      </c>
      <c r="G418" s="20">
        <f t="shared" si="96"/>
        <v>-0.18910944838564026</v>
      </c>
      <c r="H418" s="20">
        <f t="shared" si="88"/>
        <v>-31.697704766632384</v>
      </c>
      <c r="I418" s="20">
        <f t="shared" si="89"/>
        <v>83.107669810679013</v>
      </c>
      <c r="J418" s="38">
        <f t="shared" si="90"/>
        <v>70.710678118654698</v>
      </c>
      <c r="K418" s="38">
        <f t="shared" si="97"/>
        <v>-43.667891881345213</v>
      </c>
      <c r="L418" s="22">
        <f t="shared" si="98"/>
        <v>25173.001410241137</v>
      </c>
      <c r="M418" s="20">
        <f t="shared" si="99"/>
        <v>4784.9810902411054</v>
      </c>
      <c r="O418" s="20">
        <f t="shared" si="87"/>
        <v>4784.9810902409881</v>
      </c>
    </row>
    <row r="419" spans="1:15" ht="12.75" customHeight="1" x14ac:dyDescent="0.2">
      <c r="A419" s="17">
        <f t="shared" si="91"/>
        <v>35.700000000000237</v>
      </c>
      <c r="B419" s="20">
        <f t="shared" si="92"/>
        <v>-31.697704766632384</v>
      </c>
      <c r="C419" s="20">
        <f t="shared" si="92"/>
        <v>83.107669810679013</v>
      </c>
      <c r="D419" s="20">
        <f t="shared" si="93"/>
        <v>0.1690542830271807</v>
      </c>
      <c r="E419" s="20">
        <f t="shared" si="94"/>
        <v>83.276724093706193</v>
      </c>
      <c r="F419" s="20">
        <f t="shared" si="95"/>
        <v>-0.2737467387753979</v>
      </c>
      <c r="G419" s="20">
        <f t="shared" si="96"/>
        <v>-0.18834165806274777</v>
      </c>
      <c r="H419" s="20">
        <f t="shared" si="88"/>
        <v>-31.886046424695131</v>
      </c>
      <c r="I419" s="20">
        <f t="shared" si="89"/>
        <v>83.277174021794565</v>
      </c>
      <c r="J419" s="38">
        <f t="shared" si="90"/>
        <v>70.710678118654698</v>
      </c>
      <c r="K419" s="38">
        <f t="shared" si="97"/>
        <v>-43.989631881345211</v>
      </c>
      <c r="L419" s="22">
        <f t="shared" si="98"/>
        <v>25243.712088359793</v>
      </c>
      <c r="M419" s="20">
        <f t="shared" si="99"/>
        <v>4740.9914583597601</v>
      </c>
      <c r="O419" s="20">
        <f t="shared" si="87"/>
        <v>4740.9914583596437</v>
      </c>
    </row>
    <row r="420" spans="1:15" ht="12.75" customHeight="1" x14ac:dyDescent="0.2">
      <c r="A420" s="17">
        <f t="shared" si="91"/>
        <v>35.800000000000239</v>
      </c>
      <c r="B420" s="20">
        <f t="shared" si="92"/>
        <v>-31.886046424695131</v>
      </c>
      <c r="C420" s="20">
        <f t="shared" si="92"/>
        <v>83.277174021794565</v>
      </c>
      <c r="D420" s="20">
        <f t="shared" si="93"/>
        <v>0.16995322341029434</v>
      </c>
      <c r="E420" s="20">
        <f t="shared" si="94"/>
        <v>83.447127245204854</v>
      </c>
      <c r="F420" s="20">
        <f t="shared" si="95"/>
        <v>-0.27318954857836458</v>
      </c>
      <c r="G420" s="20">
        <f t="shared" si="96"/>
        <v>-0.18757448862818932</v>
      </c>
      <c r="H420" s="20">
        <f t="shared" si="88"/>
        <v>-32.073620913323317</v>
      </c>
      <c r="I420" s="20">
        <f t="shared" si="89"/>
        <v>83.447574428540833</v>
      </c>
      <c r="J420" s="38">
        <f t="shared" si="90"/>
        <v>70.710678118654698</v>
      </c>
      <c r="K420" s="38">
        <f t="shared" si="97"/>
        <v>-44.311371881345202</v>
      </c>
      <c r="L420" s="22">
        <f t="shared" si="98"/>
        <v>25314.422766478448</v>
      </c>
      <c r="M420" s="20">
        <f t="shared" si="99"/>
        <v>4696.6800864784145</v>
      </c>
      <c r="O420" s="20">
        <f t="shared" si="87"/>
        <v>4696.6800864782927</v>
      </c>
    </row>
    <row r="421" spans="1:15" ht="12.75" customHeight="1" x14ac:dyDescent="0.2">
      <c r="A421" s="17">
        <f t="shared" si="91"/>
        <v>35.90000000000024</v>
      </c>
      <c r="B421" s="20">
        <f t="shared" si="92"/>
        <v>-32.073620913323317</v>
      </c>
      <c r="C421" s="20">
        <f t="shared" si="92"/>
        <v>83.447574428540833</v>
      </c>
      <c r="D421" s="20">
        <f t="shared" si="93"/>
        <v>0.17084667693142561</v>
      </c>
      <c r="E421" s="20">
        <f t="shared" si="94"/>
        <v>83.618421105472251</v>
      </c>
      <c r="F421" s="20">
        <f t="shared" si="95"/>
        <v>-0.27263169401500104</v>
      </c>
      <c r="G421" s="20">
        <f t="shared" si="96"/>
        <v>-0.18680800081220497</v>
      </c>
      <c r="H421" s="20">
        <f t="shared" si="88"/>
        <v>-32.260428914135524</v>
      </c>
      <c r="I421" s="20">
        <f t="shared" si="89"/>
        <v>83.618865552055112</v>
      </c>
      <c r="J421" s="38">
        <f t="shared" si="90"/>
        <v>70.710678118654684</v>
      </c>
      <c r="K421" s="38">
        <f t="shared" si="97"/>
        <v>-44.633111881345201</v>
      </c>
      <c r="L421" s="22">
        <f t="shared" si="98"/>
        <v>25385.133444597104</v>
      </c>
      <c r="M421" s="20">
        <f t="shared" si="99"/>
        <v>4652.0469745970695</v>
      </c>
      <c r="O421" s="20">
        <f t="shared" si="87"/>
        <v>4652.0469745969458</v>
      </c>
    </row>
    <row r="422" spans="1:15" ht="12.75" customHeight="1" x14ac:dyDescent="0.2">
      <c r="A422" s="17">
        <f t="shared" si="91"/>
        <v>36.000000000000242</v>
      </c>
      <c r="B422" s="20">
        <f t="shared" si="92"/>
        <v>-32.260428914135524</v>
      </c>
      <c r="C422" s="20">
        <f t="shared" si="92"/>
        <v>83.618865552055112</v>
      </c>
      <c r="D422" s="20">
        <f t="shared" si="93"/>
        <v>0.17173465965959969</v>
      </c>
      <c r="E422" s="20">
        <f t="shared" si="94"/>
        <v>83.790600211714718</v>
      </c>
      <c r="F422" s="20">
        <f t="shared" si="95"/>
        <v>-0.27207321491025444</v>
      </c>
      <c r="G422" s="20">
        <f t="shared" si="96"/>
        <v>-0.18604225423920329</v>
      </c>
      <c r="H422" s="20">
        <f t="shared" si="88"/>
        <v>-32.446471168374728</v>
      </c>
      <c r="I422" s="20">
        <f t="shared" si="89"/>
        <v>83.79104192975332</v>
      </c>
      <c r="J422" s="38">
        <f t="shared" si="90"/>
        <v>70.710678118654698</v>
      </c>
      <c r="K422" s="38">
        <f t="shared" si="97"/>
        <v>-44.954851881345213</v>
      </c>
      <c r="L422" s="22">
        <f t="shared" si="98"/>
        <v>25455.84412271576</v>
      </c>
      <c r="M422" s="20">
        <f t="shared" si="99"/>
        <v>4607.0921227157241</v>
      </c>
      <c r="O422" s="20">
        <f t="shared" si="87"/>
        <v>4607.0921227156032</v>
      </c>
    </row>
    <row r="423" spans="1:15" ht="12.75" customHeight="1" x14ac:dyDescent="0.2">
      <c r="A423" s="17">
        <f t="shared" si="91"/>
        <v>36.100000000000243</v>
      </c>
      <c r="B423" s="20">
        <f t="shared" si="92"/>
        <v>-32.446471168374728</v>
      </c>
      <c r="C423" s="20">
        <f t="shared" si="92"/>
        <v>83.79104192975332</v>
      </c>
      <c r="D423" s="20">
        <f t="shared" si="93"/>
        <v>0.17261718808115306</v>
      </c>
      <c r="E423" s="20">
        <f t="shared" si="94"/>
        <v>83.963659117834467</v>
      </c>
      <c r="F423" s="20">
        <f t="shared" si="95"/>
        <v>-0.2715141506053706</v>
      </c>
      <c r="G423" s="20">
        <f t="shared" si="96"/>
        <v>-0.18527730743262472</v>
      </c>
      <c r="H423" s="20">
        <f t="shared" si="88"/>
        <v>-32.631748475807356</v>
      </c>
      <c r="I423" s="20">
        <f t="shared" si="89"/>
        <v>83.964098115741621</v>
      </c>
      <c r="J423" s="38">
        <f t="shared" si="90"/>
        <v>70.710678118654684</v>
      </c>
      <c r="K423" s="38">
        <f t="shared" si="97"/>
        <v>-45.276591881345205</v>
      </c>
      <c r="L423" s="22">
        <f t="shared" si="98"/>
        <v>25526.554800834416</v>
      </c>
      <c r="M423" s="20">
        <f t="shared" si="99"/>
        <v>4561.8155308343794</v>
      </c>
      <c r="O423" s="20">
        <f t="shared" si="87"/>
        <v>4561.8155308342539</v>
      </c>
    </row>
    <row r="424" spans="1:15" ht="12.75" customHeight="1" x14ac:dyDescent="0.2">
      <c r="A424" s="17">
        <f t="shared" si="91"/>
        <v>36.200000000000244</v>
      </c>
      <c r="B424" s="20">
        <f t="shared" si="92"/>
        <v>-32.631748475807356</v>
      </c>
      <c r="C424" s="20">
        <f t="shared" si="92"/>
        <v>83.964098115741621</v>
      </c>
      <c r="D424" s="20">
        <f t="shared" si="93"/>
        <v>0.17349427908846829</v>
      </c>
      <c r="E424" s="20">
        <f t="shared" si="94"/>
        <v>84.137592394830094</v>
      </c>
      <c r="F424" s="20">
        <f t="shared" si="95"/>
        <v>-0.27095453995748575</v>
      </c>
      <c r="G424" s="20">
        <f t="shared" si="96"/>
        <v>-0.18451321782016972</v>
      </c>
      <c r="H424" s="20">
        <f t="shared" si="88"/>
        <v>-32.816261693627524</v>
      </c>
      <c r="I424" s="20">
        <f t="shared" si="89"/>
        <v>84.138028681217008</v>
      </c>
      <c r="J424" s="38">
        <f t="shared" si="90"/>
        <v>70.710678118654698</v>
      </c>
      <c r="K424" s="38">
        <f t="shared" si="97"/>
        <v>-45.598331881345217</v>
      </c>
      <c r="L424" s="22">
        <f t="shared" si="98"/>
        <v>25597.265478953072</v>
      </c>
      <c r="M424" s="20">
        <f t="shared" si="99"/>
        <v>4516.2171989530343</v>
      </c>
      <c r="O424" s="20">
        <f t="shared" si="87"/>
        <v>4516.2171989529052</v>
      </c>
    </row>
    <row r="425" spans="1:15" ht="12.75" customHeight="1" x14ac:dyDescent="0.2">
      <c r="A425" s="17">
        <f t="shared" si="91"/>
        <v>36.300000000000246</v>
      </c>
      <c r="B425" s="20">
        <f t="shared" si="92"/>
        <v>-32.816261693627524</v>
      </c>
      <c r="C425" s="20">
        <f t="shared" si="92"/>
        <v>84.138028681217008</v>
      </c>
      <c r="D425" s="20">
        <f t="shared" si="93"/>
        <v>0.17436594996881746</v>
      </c>
      <c r="E425" s="20">
        <f t="shared" si="94"/>
        <v>84.312394631185825</v>
      </c>
      <c r="F425" s="20">
        <f t="shared" si="95"/>
        <v>-0.27039442133940539</v>
      </c>
      <c r="G425" s="20">
        <f t="shared" si="96"/>
        <v>-0.18375004173937953</v>
      </c>
      <c r="H425" s="20">
        <f t="shared" si="88"/>
        <v>-33.000011735366904</v>
      </c>
      <c r="I425" s="20">
        <f t="shared" si="89"/>
        <v>84.312828214856509</v>
      </c>
      <c r="J425" s="38">
        <f t="shared" si="90"/>
        <v>70.710678118654698</v>
      </c>
      <c r="K425" s="38">
        <f t="shared" si="97"/>
        <v>-45.920071881345208</v>
      </c>
      <c r="L425" s="22">
        <f t="shared" si="98"/>
        <v>25667.976157071727</v>
      </c>
      <c r="M425" s="20">
        <f t="shared" si="99"/>
        <v>4470.2971270716889</v>
      </c>
      <c r="O425" s="20">
        <f t="shared" si="87"/>
        <v>4470.2971270715607</v>
      </c>
    </row>
    <row r="426" spans="1:15" ht="12.75" customHeight="1" x14ac:dyDescent="0.2">
      <c r="A426" s="17">
        <f t="shared" si="91"/>
        <v>36.400000000000247</v>
      </c>
      <c r="B426" s="20">
        <f t="shared" si="92"/>
        <v>-33.000011735366904</v>
      </c>
      <c r="C426" s="20">
        <f t="shared" si="92"/>
        <v>84.312828214856509</v>
      </c>
      <c r="D426" s="20">
        <f t="shared" si="93"/>
        <v>0.17523221839331765</v>
      </c>
      <c r="E426" s="20">
        <f t="shared" si="94"/>
        <v>84.488060433249828</v>
      </c>
      <c r="F426" s="20">
        <f t="shared" si="95"/>
        <v>-0.26983383263956484</v>
      </c>
      <c r="G426" s="20">
        <f t="shared" si="96"/>
        <v>-0.18298783444355612</v>
      </c>
      <c r="H426" s="20">
        <f t="shared" si="88"/>
        <v>-33.182999569810463</v>
      </c>
      <c r="I426" s="20">
        <f t="shared" si="89"/>
        <v>84.488491323195674</v>
      </c>
      <c r="J426" s="38">
        <f t="shared" si="90"/>
        <v>70.710678118654698</v>
      </c>
      <c r="K426" s="38">
        <f t="shared" si="97"/>
        <v>-46.241811881345221</v>
      </c>
      <c r="L426" s="22">
        <f t="shared" si="98"/>
        <v>25738.686835190383</v>
      </c>
      <c r="M426" s="20">
        <f t="shared" si="99"/>
        <v>4424.0553151903441</v>
      </c>
      <c r="O426" s="20">
        <f t="shared" si="87"/>
        <v>4424.0553151902132</v>
      </c>
    </row>
    <row r="427" spans="1:15" ht="12.75" customHeight="1" x14ac:dyDescent="0.2">
      <c r="A427" s="17">
        <f t="shared" si="91"/>
        <v>36.500000000000249</v>
      </c>
      <c r="B427" s="20">
        <f t="shared" si="92"/>
        <v>-33.182999569810463</v>
      </c>
      <c r="C427" s="20">
        <f t="shared" si="92"/>
        <v>84.488491323195674</v>
      </c>
      <c r="D427" s="20">
        <f t="shared" si="93"/>
        <v>0.1760931024060009</v>
      </c>
      <c r="E427" s="20">
        <f t="shared" si="94"/>
        <v>84.664584425601674</v>
      </c>
      <c r="F427" s="20">
        <f t="shared" si="95"/>
        <v>-0.2692728112621654</v>
      </c>
      <c r="G427" s="20">
        <f t="shared" si="96"/>
        <v>-0.18222665010800673</v>
      </c>
      <c r="H427" s="20">
        <f t="shared" si="88"/>
        <v>-33.365226219918469</v>
      </c>
      <c r="I427" s="20">
        <f t="shared" si="89"/>
        <v>84.665012630996046</v>
      </c>
      <c r="J427" s="38">
        <f t="shared" si="90"/>
        <v>70.710678118654698</v>
      </c>
      <c r="K427" s="38">
        <f t="shared" si="97"/>
        <v>-46.563551881345212</v>
      </c>
      <c r="L427" s="22">
        <f t="shared" si="98"/>
        <v>25809.397513309039</v>
      </c>
      <c r="M427" s="20">
        <f t="shared" si="99"/>
        <v>4377.491763308999</v>
      </c>
      <c r="O427" s="20">
        <f t="shared" si="87"/>
        <v>4377.4917633088662</v>
      </c>
    </row>
    <row r="428" spans="1:15" ht="12.75" customHeight="1" x14ac:dyDescent="0.2">
      <c r="A428" s="17">
        <f t="shared" si="91"/>
        <v>36.60000000000025</v>
      </c>
      <c r="B428" s="20">
        <f t="shared" si="92"/>
        <v>-33.365226219918469</v>
      </c>
      <c r="C428" s="20">
        <f t="shared" si="92"/>
        <v>84.665012630996046</v>
      </c>
      <c r="D428" s="20">
        <f t="shared" si="93"/>
        <v>0.1769486204130005</v>
      </c>
      <c r="E428" s="20">
        <f t="shared" si="94"/>
        <v>84.841961251409046</v>
      </c>
      <c r="F428" s="20">
        <f t="shared" si="95"/>
        <v>-0.26871139412748374</v>
      </c>
      <c r="G428" s="20">
        <f t="shared" si="96"/>
        <v>-0.18146654183660205</v>
      </c>
      <c r="H428" s="20">
        <f t="shared" si="88"/>
        <v>-33.546692761755068</v>
      </c>
      <c r="I428" s="20">
        <f t="shared" si="89"/>
        <v>84.842386781601846</v>
      </c>
      <c r="J428" s="38">
        <f t="shared" si="90"/>
        <v>70.710678118654698</v>
      </c>
      <c r="K428" s="38">
        <f t="shared" si="97"/>
        <v>-46.885291881345211</v>
      </c>
      <c r="L428" s="22">
        <f t="shared" si="98"/>
        <v>25880.108191427695</v>
      </c>
      <c r="M428" s="20">
        <f t="shared" si="99"/>
        <v>4330.6064714276536</v>
      </c>
      <c r="O428" s="20">
        <f t="shared" si="87"/>
        <v>4330.6064714275199</v>
      </c>
    </row>
    <row r="429" spans="1:15" ht="12.75" customHeight="1" x14ac:dyDescent="0.2">
      <c r="A429" s="17">
        <f t="shared" si="91"/>
        <v>36.700000000000252</v>
      </c>
      <c r="B429" s="20">
        <f t="shared" si="92"/>
        <v>-33.546692761755068</v>
      </c>
      <c r="C429" s="20">
        <f t="shared" si="92"/>
        <v>84.842386781601846</v>
      </c>
      <c r="D429" s="20">
        <f t="shared" si="93"/>
        <v>0.17779879117185776</v>
      </c>
      <c r="E429" s="20">
        <f t="shared" si="94"/>
        <v>85.020185572773698</v>
      </c>
      <c r="F429" s="20">
        <f t="shared" si="95"/>
        <v>-0.26814961767234757</v>
      </c>
      <c r="G429" s="20">
        <f t="shared" si="96"/>
        <v>-0.18070756166863294</v>
      </c>
      <c r="H429" s="20">
        <f t="shared" si="88"/>
        <v>-33.727400323423701</v>
      </c>
      <c r="I429" s="20">
        <f t="shared" si="89"/>
        <v>85.020608437286157</v>
      </c>
      <c r="J429" s="38">
        <f t="shared" si="90"/>
        <v>70.710678118654698</v>
      </c>
      <c r="K429" s="38">
        <f t="shared" si="97"/>
        <v>-47.207031881345202</v>
      </c>
      <c r="L429" s="22">
        <f t="shared" si="98"/>
        <v>25950.81886954635</v>
      </c>
      <c r="M429" s="20">
        <f t="shared" si="99"/>
        <v>4283.3994395463087</v>
      </c>
      <c r="O429" s="20">
        <f t="shared" si="87"/>
        <v>4283.3994395461741</v>
      </c>
    </row>
    <row r="430" spans="1:15" ht="12.75" customHeight="1" x14ac:dyDescent="0.2">
      <c r="A430" s="17">
        <f t="shared" si="91"/>
        <v>36.800000000000253</v>
      </c>
      <c r="B430" s="20">
        <f t="shared" si="92"/>
        <v>-33.727400323423701</v>
      </c>
      <c r="C430" s="20">
        <f t="shared" si="92"/>
        <v>85.020608437286157</v>
      </c>
      <c r="D430" s="20">
        <f t="shared" si="93"/>
        <v>0.178643633780949</v>
      </c>
      <c r="E430" s="20">
        <f t="shared" si="94"/>
        <v>85.199252071067107</v>
      </c>
      <c r="F430" s="20">
        <f t="shared" si="95"/>
        <v>-0.26758751785077389</v>
      </c>
      <c r="G430" s="20">
        <f t="shared" si="96"/>
        <v>-0.17994976058595435</v>
      </c>
      <c r="H430" s="20">
        <f t="shared" si="88"/>
        <v>-33.907350084009657</v>
      </c>
      <c r="I430" s="20">
        <f t="shared" si="89"/>
        <v>85.199672279586508</v>
      </c>
      <c r="J430" s="38">
        <f t="shared" si="90"/>
        <v>70.710678118654684</v>
      </c>
      <c r="K430" s="38">
        <f t="shared" si="97"/>
        <v>-47.528771881345207</v>
      </c>
      <c r="L430" s="22">
        <f t="shared" si="98"/>
        <v>26021.529547665006</v>
      </c>
      <c r="M430" s="20">
        <f t="shared" si="99"/>
        <v>4235.8706676649635</v>
      </c>
      <c r="O430" s="20">
        <f t="shared" si="87"/>
        <v>4235.8706676648253</v>
      </c>
    </row>
    <row r="431" spans="1:15" ht="12.75" customHeight="1" x14ac:dyDescent="0.2">
      <c r="A431" s="17">
        <f t="shared" si="91"/>
        <v>36.900000000000254</v>
      </c>
      <c r="B431" s="20">
        <f t="shared" si="92"/>
        <v>-33.907350084009657</v>
      </c>
      <c r="C431" s="20">
        <f t="shared" si="92"/>
        <v>85.199672279586508</v>
      </c>
      <c r="D431" s="20">
        <f t="shared" si="93"/>
        <v>0.1794831676690368</v>
      </c>
      <c r="E431" s="20">
        <f t="shared" si="94"/>
        <v>85.379155447255542</v>
      </c>
      <c r="F431" s="20">
        <f t="shared" si="95"/>
        <v>-0.26702513013476553</v>
      </c>
      <c r="G431" s="20">
        <f t="shared" si="96"/>
        <v>-0.17919318852040364</v>
      </c>
      <c r="H431" s="20">
        <f t="shared" si="88"/>
        <v>-34.086543272530058</v>
      </c>
      <c r="I431" s="20">
        <f t="shared" si="89"/>
        <v>85.37957300963005</v>
      </c>
      <c r="J431" s="38">
        <f t="shared" si="90"/>
        <v>70.710678118654684</v>
      </c>
      <c r="K431" s="38">
        <f t="shared" si="97"/>
        <v>-47.850511881345192</v>
      </c>
      <c r="L431" s="22">
        <f t="shared" si="98"/>
        <v>26092.240225783662</v>
      </c>
      <c r="M431" s="20">
        <f t="shared" si="99"/>
        <v>4188.0201557836181</v>
      </c>
      <c r="O431" s="20">
        <f t="shared" si="87"/>
        <v>4188.0201557834807</v>
      </c>
    </row>
    <row r="432" spans="1:15" ht="12.75" customHeight="1" x14ac:dyDescent="0.2">
      <c r="A432" s="17">
        <f t="shared" si="91"/>
        <v>37.000000000000256</v>
      </c>
      <c r="B432" s="20">
        <f t="shared" si="92"/>
        <v>-34.086543272530058</v>
      </c>
      <c r="C432" s="20">
        <f t="shared" si="92"/>
        <v>85.37957300963005</v>
      </c>
      <c r="D432" s="20">
        <f t="shared" si="93"/>
        <v>0.1803174125849463</v>
      </c>
      <c r="E432" s="20">
        <f t="shared" si="94"/>
        <v>85.559890422214991</v>
      </c>
      <c r="F432" s="20">
        <f t="shared" si="95"/>
        <v>-0.26646248951526047</v>
      </c>
      <c r="G432" s="20">
        <f t="shared" si="96"/>
        <v>-0.17843789436148072</v>
      </c>
      <c r="H432" s="20">
        <f t="shared" si="88"/>
        <v>-34.264981166891538</v>
      </c>
      <c r="I432" s="20">
        <f t="shared" si="89"/>
        <v>85.560305348448566</v>
      </c>
      <c r="J432" s="38">
        <f t="shared" si="90"/>
        <v>70.710678118654684</v>
      </c>
      <c r="K432" s="38">
        <f t="shared" si="97"/>
        <v>-48.17225188134519</v>
      </c>
      <c r="L432" s="22">
        <f t="shared" si="98"/>
        <v>26162.950903902318</v>
      </c>
      <c r="M432" s="20">
        <f t="shared" si="99"/>
        <v>4139.8479039022732</v>
      </c>
      <c r="O432" s="20">
        <f t="shared" si="87"/>
        <v>4139.8479039021295</v>
      </c>
    </row>
    <row r="433" spans="1:15" ht="12.75" customHeight="1" x14ac:dyDescent="0.2">
      <c r="A433" s="17">
        <f t="shared" si="91"/>
        <v>37.100000000000257</v>
      </c>
      <c r="B433" s="20">
        <f t="shared" si="92"/>
        <v>-34.264981166891538</v>
      </c>
      <c r="C433" s="20">
        <f t="shared" si="92"/>
        <v>85.560305348448566</v>
      </c>
      <c r="D433" s="20">
        <f t="shared" si="93"/>
        <v>0.18114638858736895</v>
      </c>
      <c r="E433" s="20">
        <f t="shared" si="94"/>
        <v>85.741451737035931</v>
      </c>
      <c r="F433" s="20">
        <f t="shared" si="95"/>
        <v>-0.26589963050322951</v>
      </c>
      <c r="G433" s="20">
        <f t="shared" si="96"/>
        <v>-0.17768392596427768</v>
      </c>
      <c r="H433" s="20">
        <f t="shared" si="88"/>
        <v>-34.442665092855812</v>
      </c>
      <c r="I433" s="20">
        <f t="shared" si="89"/>
        <v>85.741864037283236</v>
      </c>
      <c r="J433" s="38">
        <f t="shared" si="90"/>
        <v>70.710678118654684</v>
      </c>
      <c r="K433" s="38">
        <f t="shared" si="97"/>
        <v>-48.493991881345195</v>
      </c>
      <c r="L433" s="22">
        <f t="shared" si="98"/>
        <v>26233.661582020974</v>
      </c>
      <c r="M433" s="20">
        <f t="shared" si="99"/>
        <v>4091.353912020928</v>
      </c>
      <c r="O433" s="20">
        <f t="shared" si="87"/>
        <v>4091.3539120207824</v>
      </c>
    </row>
    <row r="434" spans="1:15" ht="12.75" customHeight="1" x14ac:dyDescent="0.2">
      <c r="A434" s="17">
        <f t="shared" si="91"/>
        <v>37.200000000000259</v>
      </c>
      <c r="B434" s="20">
        <f t="shared" si="92"/>
        <v>-34.442665092855812</v>
      </c>
      <c r="C434" s="20">
        <f t="shared" si="92"/>
        <v>85.741864037283236</v>
      </c>
      <c r="D434" s="20">
        <f t="shared" si="93"/>
        <v>0.18197011603479452</v>
      </c>
      <c r="E434" s="20">
        <f t="shared" si="94"/>
        <v>85.923834153318026</v>
      </c>
      <c r="F434" s="20">
        <f t="shared" si="95"/>
        <v>-0.2653365871309184</v>
      </c>
      <c r="G434" s="20">
        <f t="shared" si="96"/>
        <v>-0.17693133015764681</v>
      </c>
      <c r="H434" s="20">
        <f t="shared" si="88"/>
        <v>-34.619596423013462</v>
      </c>
      <c r="I434" s="20">
        <f t="shared" si="89"/>
        <v>85.924243837879487</v>
      </c>
      <c r="J434" s="38">
        <f t="shared" si="90"/>
        <v>70.71067811865467</v>
      </c>
      <c r="K434" s="38">
        <f t="shared" si="97"/>
        <v>-48.815731881345194</v>
      </c>
      <c r="L434" s="22">
        <f t="shared" si="98"/>
        <v>26304.372260139629</v>
      </c>
      <c r="M434" s="20">
        <f t="shared" si="99"/>
        <v>4042.5381801395829</v>
      </c>
      <c r="O434" s="20">
        <f t="shared" si="87"/>
        <v>4042.538180139436</v>
      </c>
    </row>
    <row r="435" spans="1:15" ht="12.75" customHeight="1" x14ac:dyDescent="0.2">
      <c r="A435" s="17">
        <f t="shared" si="91"/>
        <v>37.30000000000026</v>
      </c>
      <c r="B435" s="20">
        <f t="shared" si="92"/>
        <v>-34.619596423013462</v>
      </c>
      <c r="C435" s="20">
        <f t="shared" si="92"/>
        <v>85.924243837879487</v>
      </c>
      <c r="D435" s="20">
        <f t="shared" si="93"/>
        <v>0.18278861557557366</v>
      </c>
      <c r="E435" s="20">
        <f t="shared" si="94"/>
        <v>86.107032453455062</v>
      </c>
      <c r="F435" s="20">
        <f t="shared" si="95"/>
        <v>-0.26477339295322933</v>
      </c>
      <c r="G435" s="20">
        <f t="shared" si="96"/>
        <v>-0.17618015275259433</v>
      </c>
      <c r="H435" s="20">
        <f t="shared" si="88"/>
        <v>-34.795776575766055</v>
      </c>
      <c r="I435" s="20">
        <f t="shared" si="89"/>
        <v>86.107439532771949</v>
      </c>
      <c r="J435" s="38">
        <f t="shared" si="90"/>
        <v>70.71067811865467</v>
      </c>
      <c r="K435" s="38">
        <f t="shared" si="97"/>
        <v>-49.137471881345192</v>
      </c>
      <c r="L435" s="22">
        <f t="shared" si="98"/>
        <v>26375.082938258285</v>
      </c>
      <c r="M435" s="20">
        <f t="shared" si="99"/>
        <v>3993.4007082582375</v>
      </c>
      <c r="O435" s="20">
        <f t="shared" si="87"/>
        <v>3993.4007082580902</v>
      </c>
    </row>
    <row r="436" spans="1:15" ht="12.75" customHeight="1" x14ac:dyDescent="0.2">
      <c r="A436" s="17">
        <f t="shared" si="91"/>
        <v>37.400000000000261</v>
      </c>
      <c r="B436" s="20">
        <f t="shared" si="92"/>
        <v>-34.795776575766055</v>
      </c>
      <c r="C436" s="20">
        <f t="shared" si="92"/>
        <v>86.107439532771949</v>
      </c>
      <c r="D436" s="20">
        <f t="shared" si="93"/>
        <v>0.18360190813811172</v>
      </c>
      <c r="E436" s="20">
        <f t="shared" si="94"/>
        <v>86.291041440910064</v>
      </c>
      <c r="F436" s="20">
        <f t="shared" si="95"/>
        <v>-0.2642100810492371</v>
      </c>
      <c r="G436" s="20">
        <f t="shared" si="96"/>
        <v>-0.17543043855088891</v>
      </c>
      <c r="H436" s="20">
        <f t="shared" si="88"/>
        <v>-34.971207014316946</v>
      </c>
      <c r="I436" s="20">
        <f t="shared" si="89"/>
        <v>86.291445925559657</v>
      </c>
      <c r="J436" s="38">
        <f t="shared" si="90"/>
        <v>70.71067811865467</v>
      </c>
      <c r="K436" s="38">
        <f t="shared" si="97"/>
        <v>-49.45921188134519</v>
      </c>
      <c r="L436" s="22">
        <f t="shared" si="98"/>
        <v>26445.793616376941</v>
      </c>
      <c r="M436" s="20">
        <f t="shared" si="99"/>
        <v>3943.9414963768922</v>
      </c>
      <c r="O436" s="20">
        <f t="shared" si="87"/>
        <v>3943.9414963767449</v>
      </c>
    </row>
    <row r="437" spans="1:15" ht="12.75" customHeight="1" x14ac:dyDescent="0.2">
      <c r="A437" s="17">
        <f t="shared" si="91"/>
        <v>37.500000000000263</v>
      </c>
      <c r="B437" s="20">
        <f t="shared" si="92"/>
        <v>-34.971207014316946</v>
      </c>
      <c r="C437" s="20">
        <f t="shared" si="92"/>
        <v>86.291445925559657</v>
      </c>
      <c r="D437" s="20">
        <f t="shared" si="93"/>
        <v>0.18441001492119566</v>
      </c>
      <c r="E437" s="20">
        <f t="shared" si="94"/>
        <v>86.475855940480855</v>
      </c>
      <c r="F437" s="20">
        <f t="shared" si="95"/>
        <v>-0.26364668402383606</v>
      </c>
      <c r="G437" s="20">
        <f t="shared" si="96"/>
        <v>-0.17468223135387315</v>
      </c>
      <c r="H437" s="20">
        <f t="shared" si="88"/>
        <v>-35.145889245670816</v>
      </c>
      <c r="I437" s="20">
        <f t="shared" si="89"/>
        <v>86.476257841171616</v>
      </c>
      <c r="J437" s="38">
        <f t="shared" si="90"/>
        <v>70.710678118654684</v>
      </c>
      <c r="K437" s="38">
        <f t="shared" si="97"/>
        <v>-49.780951881345189</v>
      </c>
      <c r="L437" s="22">
        <f t="shared" si="98"/>
        <v>26516.504294495597</v>
      </c>
      <c r="M437" s="20">
        <f t="shared" si="99"/>
        <v>3894.1605444955471</v>
      </c>
      <c r="O437" s="20">
        <f t="shared" si="87"/>
        <v>3894.1605444953966</v>
      </c>
    </row>
    <row r="438" spans="1:15" ht="12.75" customHeight="1" x14ac:dyDescent="0.2">
      <c r="A438" s="17">
        <f t="shared" si="91"/>
        <v>37.600000000000264</v>
      </c>
      <c r="B438" s="20">
        <f t="shared" si="92"/>
        <v>-35.145889245670816</v>
      </c>
      <c r="C438" s="20">
        <f t="shared" si="92"/>
        <v>86.476257841171616</v>
      </c>
      <c r="D438" s="20">
        <f t="shared" si="93"/>
        <v>0.18521295738445434</v>
      </c>
      <c r="E438" s="20">
        <f t="shared" si="94"/>
        <v>86.661470798556067</v>
      </c>
      <c r="F438" s="20">
        <f t="shared" si="95"/>
        <v>-0.26308323400951333</v>
      </c>
      <c r="G438" s="20">
        <f t="shared" si="96"/>
        <v>-0.173935573971468</v>
      </c>
      <c r="H438" s="20">
        <f t="shared" si="88"/>
        <v>-35.319824819642285</v>
      </c>
      <c r="I438" s="20">
        <f t="shared" si="89"/>
        <v>86.661870126122963</v>
      </c>
      <c r="J438" s="38">
        <f t="shared" si="90"/>
        <v>70.710678118654684</v>
      </c>
      <c r="K438" s="38">
        <f t="shared" si="97"/>
        <v>-50.102691881345201</v>
      </c>
      <c r="L438" s="22">
        <f t="shared" si="98"/>
        <v>26587.214972614252</v>
      </c>
      <c r="M438" s="20">
        <f t="shared" si="99"/>
        <v>3844.0578526142021</v>
      </c>
      <c r="O438" s="20">
        <f t="shared" si="87"/>
        <v>3844.0578526140525</v>
      </c>
    </row>
    <row r="439" spans="1:15" ht="12.75" customHeight="1" x14ac:dyDescent="0.2">
      <c r="A439" s="17">
        <f t="shared" si="91"/>
        <v>37.700000000000266</v>
      </c>
      <c r="B439" s="20">
        <f t="shared" si="92"/>
        <v>-35.319824819642285</v>
      </c>
      <c r="C439" s="20">
        <f t="shared" si="92"/>
        <v>86.661870126122963</v>
      </c>
      <c r="D439" s="20">
        <f t="shared" si="93"/>
        <v>0.18601075723895388</v>
      </c>
      <c r="E439" s="20">
        <f t="shared" si="94"/>
        <v>86.847880883361924</v>
      </c>
      <c r="F439" s="20">
        <f t="shared" si="95"/>
        <v>-0.26251976266824373</v>
      </c>
      <c r="G439" s="20">
        <f t="shared" si="96"/>
        <v>-0.17319050823135773</v>
      </c>
      <c r="H439" s="20">
        <f t="shared" si="88"/>
        <v>-35.493015327873643</v>
      </c>
      <c r="I439" s="20">
        <f t="shared" si="89"/>
        <v>86.848277648761766</v>
      </c>
      <c r="J439" s="38">
        <f t="shared" si="90"/>
        <v>70.710678118654684</v>
      </c>
      <c r="K439" s="38">
        <f t="shared" si="97"/>
        <v>-50.4244318813452</v>
      </c>
      <c r="L439" s="22">
        <f t="shared" si="98"/>
        <v>26657.925650732908</v>
      </c>
      <c r="M439" s="20">
        <f t="shared" si="99"/>
        <v>3793.6334207328568</v>
      </c>
      <c r="O439" s="20">
        <f t="shared" si="87"/>
        <v>3793.6334207327054</v>
      </c>
    </row>
    <row r="440" spans="1:15" ht="12.75" customHeight="1" x14ac:dyDescent="0.2">
      <c r="A440" s="17">
        <f t="shared" si="91"/>
        <v>37.800000000000267</v>
      </c>
      <c r="B440" s="20">
        <f t="shared" si="92"/>
        <v>-35.493015327873643</v>
      </c>
      <c r="C440" s="20">
        <f t="shared" si="92"/>
        <v>86.848277648761766</v>
      </c>
      <c r="D440" s="20">
        <f t="shared" si="93"/>
        <v>0.18680343643792821</v>
      </c>
      <c r="E440" s="20">
        <f t="shared" si="94"/>
        <v>87.035081085199693</v>
      </c>
      <c r="F440" s="20">
        <f t="shared" si="95"/>
        <v>-0.26195630119350244</v>
      </c>
      <c r="G440" s="20">
        <f t="shared" si="96"/>
        <v>-0.17244707498834649</v>
      </c>
      <c r="H440" s="20">
        <f t="shared" si="88"/>
        <v>-35.665462402861991</v>
      </c>
      <c r="I440" s="20">
        <f t="shared" si="89"/>
        <v>87.035475299506572</v>
      </c>
      <c r="J440" s="38">
        <f t="shared" si="90"/>
        <v>70.71067811865467</v>
      </c>
      <c r="K440" s="38">
        <f t="shared" si="97"/>
        <v>-50.746171881345191</v>
      </c>
      <c r="L440" s="22">
        <f t="shared" si="98"/>
        <v>26728.636328851564</v>
      </c>
      <c r="M440" s="20">
        <f t="shared" si="99"/>
        <v>3742.8872488515117</v>
      </c>
      <c r="O440" s="20">
        <f t="shared" si="87"/>
        <v>3742.8872488513553</v>
      </c>
    </row>
    <row r="441" spans="1:15" ht="12.75" customHeight="1" x14ac:dyDescent="0.2">
      <c r="A441" s="17">
        <f t="shared" si="91"/>
        <v>37.900000000000269</v>
      </c>
      <c r="B441" s="20">
        <f t="shared" si="92"/>
        <v>-35.665462402861991</v>
      </c>
      <c r="C441" s="20">
        <f t="shared" si="92"/>
        <v>87.035475299506572</v>
      </c>
      <c r="D441" s="20">
        <f t="shared" si="93"/>
        <v>0.18759101716764645</v>
      </c>
      <c r="E441" s="20">
        <f t="shared" si="94"/>
        <v>87.22306631667422</v>
      </c>
      <c r="F441" s="20">
        <f t="shared" si="95"/>
        <v>-0.26139288031239072</v>
      </c>
      <c r="G441" s="20">
        <f t="shared" si="96"/>
        <v>-0.17170531413387413</v>
      </c>
      <c r="H441" s="20">
        <f t="shared" si="88"/>
        <v>-35.837167716995864</v>
      </c>
      <c r="I441" s="20">
        <f t="shared" si="89"/>
        <v>87.223457991075009</v>
      </c>
      <c r="J441" s="38">
        <f t="shared" si="90"/>
        <v>70.71067811865467</v>
      </c>
      <c r="K441" s="38">
        <f t="shared" si="97"/>
        <v>-51.067911881345196</v>
      </c>
      <c r="L441" s="22">
        <f t="shared" si="98"/>
        <v>26799.34700697022</v>
      </c>
      <c r="M441" s="20">
        <f t="shared" si="99"/>
        <v>3691.8193369701667</v>
      </c>
      <c r="O441" s="20">
        <f t="shared" si="87"/>
        <v>3691.8193369700093</v>
      </c>
    </row>
    <row r="442" spans="1:15" ht="12.75" customHeight="1" x14ac:dyDescent="0.2">
      <c r="A442" s="17">
        <f t="shared" si="91"/>
        <v>38.00000000000027</v>
      </c>
      <c r="B442" s="20">
        <f t="shared" si="92"/>
        <v>-35.837167716995864</v>
      </c>
      <c r="C442" s="20">
        <f t="shared" si="92"/>
        <v>87.223457991075009</v>
      </c>
      <c r="D442" s="20">
        <f t="shared" si="93"/>
        <v>0.18837352183841691</v>
      </c>
      <c r="E442" s="20">
        <f t="shared" si="94"/>
        <v>87.411831512913423</v>
      </c>
      <c r="F442" s="20">
        <f t="shared" si="95"/>
        <v>-0.2608295302878712</v>
      </c>
      <c r="G442" s="20">
        <f t="shared" si="96"/>
        <v>-0.17096526460568334</v>
      </c>
      <c r="H442" s="20">
        <f t="shared" si="88"/>
        <v>-36.008132981601548</v>
      </c>
      <c r="I442" s="20">
        <f t="shared" si="89"/>
        <v>87.412220658703291</v>
      </c>
      <c r="J442" s="38">
        <f t="shared" si="90"/>
        <v>70.71067811865467</v>
      </c>
      <c r="K442" s="38">
        <f t="shared" si="97"/>
        <v>-51.389651881345195</v>
      </c>
      <c r="L442" s="22">
        <f t="shared" si="98"/>
        <v>26870.057685088876</v>
      </c>
      <c r="M442" s="20">
        <f t="shared" si="99"/>
        <v>3640.4296850888213</v>
      </c>
      <c r="O442" s="20">
        <f t="shared" si="87"/>
        <v>3640.429685088664</v>
      </c>
    </row>
    <row r="443" spans="1:15" ht="12.75" customHeight="1" x14ac:dyDescent="0.2">
      <c r="A443" s="17">
        <f t="shared" si="91"/>
        <v>38.100000000000271</v>
      </c>
      <c r="B443" s="20">
        <f t="shared" si="92"/>
        <v>-36.008132981601548</v>
      </c>
      <c r="C443" s="20">
        <f t="shared" si="92"/>
        <v>87.412220658703291</v>
      </c>
      <c r="D443" s="20">
        <f t="shared" si="93"/>
        <v>0.18915097307572828</v>
      </c>
      <c r="E443" s="20">
        <f t="shared" si="94"/>
        <v>87.601371631779017</v>
      </c>
      <c r="F443" s="20">
        <f t="shared" si="95"/>
        <v>-0.2602662809211081</v>
      </c>
      <c r="G443" s="20">
        <f t="shared" si="96"/>
        <v>-0.17022696439762633</v>
      </c>
      <c r="H443" s="20">
        <f t="shared" si="88"/>
        <v>-36.178359945999176</v>
      </c>
      <c r="I443" s="20">
        <f t="shared" si="89"/>
        <v>87.601758260357087</v>
      </c>
      <c r="J443" s="38">
        <f t="shared" si="90"/>
        <v>70.71067811865467</v>
      </c>
      <c r="K443" s="38">
        <f t="shared" si="97"/>
        <v>-51.711391881345193</v>
      </c>
      <c r="L443" s="22">
        <f t="shared" si="98"/>
        <v>26940.768363207531</v>
      </c>
      <c r="M443" s="20">
        <f t="shared" si="99"/>
        <v>3588.7182932074761</v>
      </c>
      <c r="O443" s="20">
        <f t="shared" si="87"/>
        <v>3588.7182932073156</v>
      </c>
    </row>
    <row r="444" spans="1:15" ht="12.75" customHeight="1" x14ac:dyDescent="0.2">
      <c r="A444" s="17">
        <f t="shared" si="91"/>
        <v>38.200000000000273</v>
      </c>
      <c r="B444" s="20">
        <f t="shared" si="92"/>
        <v>-36.178359945999176</v>
      </c>
      <c r="C444" s="20">
        <f t="shared" si="92"/>
        <v>87.601758260357087</v>
      </c>
      <c r="D444" s="20">
        <f t="shared" si="93"/>
        <v>0.18992339371152922</v>
      </c>
      <c r="E444" s="20">
        <f t="shared" si="94"/>
        <v>87.791681654068611</v>
      </c>
      <c r="F444" s="20">
        <f t="shared" si="95"/>
        <v>-0.25970316155390855</v>
      </c>
      <c r="G444" s="20">
        <f t="shared" si="96"/>
        <v>-0.16949045056960207</v>
      </c>
      <c r="H444" s="20">
        <f t="shared" si="88"/>
        <v>-36.347850396568781</v>
      </c>
      <c r="I444" s="20">
        <f t="shared" si="89"/>
        <v>87.792065776933669</v>
      </c>
      <c r="J444" s="38">
        <f t="shared" si="90"/>
        <v>70.710678118654656</v>
      </c>
      <c r="K444" s="38">
        <f t="shared" si="97"/>
        <v>-52.033131881345192</v>
      </c>
      <c r="L444" s="22">
        <f t="shared" si="98"/>
        <v>27011.479041326187</v>
      </c>
      <c r="M444" s="20">
        <f t="shared" si="99"/>
        <v>3536.685161326131</v>
      </c>
      <c r="O444" s="20">
        <f t="shared" si="87"/>
        <v>3536.6851613259678</v>
      </c>
    </row>
    <row r="445" spans="1:15" ht="12.75" customHeight="1" x14ac:dyDescent="0.2">
      <c r="A445" s="17">
        <f t="shared" si="91"/>
        <v>38.300000000000274</v>
      </c>
      <c r="B445" s="20">
        <f t="shared" si="92"/>
        <v>-36.347850396568781</v>
      </c>
      <c r="C445" s="20">
        <f t="shared" si="92"/>
        <v>87.792065776933669</v>
      </c>
      <c r="D445" s="20">
        <f t="shared" si="93"/>
        <v>0.19069080677564537</v>
      </c>
      <c r="E445" s="20">
        <f t="shared" si="94"/>
        <v>87.982756583709318</v>
      </c>
      <c r="F445" s="20">
        <f t="shared" si="95"/>
        <v>-0.2591402010712609</v>
      </c>
      <c r="G445" s="20">
        <f t="shared" si="96"/>
        <v>-0.16875575925761482</v>
      </c>
      <c r="H445" s="20">
        <f t="shared" si="88"/>
        <v>-36.516606155826395</v>
      </c>
      <c r="I445" s="20">
        <f t="shared" si="89"/>
        <v>87.983138212455557</v>
      </c>
      <c r="J445" s="38">
        <f t="shared" si="90"/>
        <v>70.71067811865467</v>
      </c>
      <c r="K445" s="38">
        <f t="shared" si="97"/>
        <v>-52.35487188134519</v>
      </c>
      <c r="L445" s="22">
        <f t="shared" si="98"/>
        <v>27082.189719444843</v>
      </c>
      <c r="M445" s="20">
        <f t="shared" si="99"/>
        <v>3484.3302894447856</v>
      </c>
      <c r="O445" s="20">
        <f t="shared" si="87"/>
        <v>3484.3302894446206</v>
      </c>
    </row>
    <row r="446" spans="1:15" ht="12.75" customHeight="1" x14ac:dyDescent="0.2">
      <c r="A446" s="17">
        <f t="shared" si="91"/>
        <v>38.400000000000276</v>
      </c>
      <c r="B446" s="20">
        <f t="shared" si="92"/>
        <v>-36.516606155826395</v>
      </c>
      <c r="C446" s="20">
        <f t="shared" si="92"/>
        <v>87.983138212455557</v>
      </c>
      <c r="D446" s="20">
        <f t="shared" si="93"/>
        <v>0.19145323548733512</v>
      </c>
      <c r="E446" s="20">
        <f t="shared" si="94"/>
        <v>88.174591447942888</v>
      </c>
      <c r="F446" s="20">
        <f t="shared" si="95"/>
        <v>-0.25857742790396665</v>
      </c>
      <c r="G446" s="20">
        <f t="shared" si="96"/>
        <v>-0.16802292568394442</v>
      </c>
      <c r="H446" s="20">
        <f t="shared" si="88"/>
        <v>-36.684629081510337</v>
      </c>
      <c r="I446" s="20">
        <f t="shared" si="89"/>
        <v>88.17497059425574</v>
      </c>
      <c r="J446" s="38">
        <f t="shared" si="90"/>
        <v>70.71067811865467</v>
      </c>
      <c r="K446" s="38">
        <f t="shared" si="97"/>
        <v>-52.676611881345181</v>
      </c>
      <c r="L446" s="22">
        <f t="shared" si="98"/>
        <v>27152.900397563499</v>
      </c>
      <c r="M446" s="20">
        <f t="shared" si="99"/>
        <v>3431.6536775634404</v>
      </c>
      <c r="O446" s="20">
        <f t="shared" si="87"/>
        <v>3431.6536775632776</v>
      </c>
    </row>
    <row r="447" spans="1:15" ht="12.75" customHeight="1" x14ac:dyDescent="0.2">
      <c r="A447" s="17">
        <f t="shared" si="91"/>
        <v>38.500000000000277</v>
      </c>
      <c r="B447" s="20">
        <f t="shared" si="92"/>
        <v>-36.684629081510337</v>
      </c>
      <c r="C447" s="20">
        <f t="shared" si="92"/>
        <v>88.17497059425574</v>
      </c>
      <c r="D447" s="20">
        <f t="shared" si="93"/>
        <v>0.19221070324698369</v>
      </c>
      <c r="E447" s="20">
        <f t="shared" si="94"/>
        <v>88.367181297502725</v>
      </c>
      <c r="F447" s="20">
        <f t="shared" si="95"/>
        <v>-0.25801487003136087</v>
      </c>
      <c r="G447" s="20">
        <f t="shared" si="96"/>
        <v>-0.16729198416741894</v>
      </c>
      <c r="H447" s="20">
        <f t="shared" si="88"/>
        <v>-36.851921065677757</v>
      </c>
      <c r="I447" s="20">
        <f t="shared" si="89"/>
        <v>88.367557973154788</v>
      </c>
      <c r="J447" s="38">
        <f t="shared" si="90"/>
        <v>70.71067811865467</v>
      </c>
      <c r="K447" s="38">
        <f t="shared" si="97"/>
        <v>-52.998351881345187</v>
      </c>
      <c r="L447" s="22">
        <f t="shared" si="98"/>
        <v>27223.611075682154</v>
      </c>
      <c r="M447" s="20">
        <f t="shared" si="99"/>
        <v>3378.6553256820953</v>
      </c>
      <c r="O447" s="20">
        <f t="shared" ref="O447:O502" si="100">($L$6*A447)-0.5*$C$6*(A447^2)</f>
        <v>3378.6553256819279</v>
      </c>
    </row>
    <row r="448" spans="1:15" ht="12.75" customHeight="1" x14ac:dyDescent="0.2">
      <c r="A448" s="17">
        <f t="shared" si="91"/>
        <v>38.600000000000279</v>
      </c>
      <c r="B448" s="20">
        <f t="shared" si="92"/>
        <v>-36.851921065677757</v>
      </c>
      <c r="C448" s="20">
        <f t="shared" si="92"/>
        <v>88.367557973154788</v>
      </c>
      <c r="D448" s="20">
        <f t="shared" si="93"/>
        <v>0.19296323362793552</v>
      </c>
      <c r="E448" s="20">
        <f t="shared" si="94"/>
        <v>88.560521206782724</v>
      </c>
      <c r="F448" s="20">
        <f t="shared" si="95"/>
        <v>-0.25745255498411901</v>
      </c>
      <c r="G448" s="20">
        <f t="shared" si="96"/>
        <v>-0.16656296813378188</v>
      </c>
      <c r="H448" s="20">
        <f t="shared" ref="H448:H502" si="101">B448+G448</f>
        <v>-37.018484033811539</v>
      </c>
      <c r="I448" s="20">
        <f t="shared" ref="I448:I502" si="102">SQRT(E448^2+F448^2)</f>
        <v>88.560895423629731</v>
      </c>
      <c r="J448" s="38">
        <f t="shared" ref="J448:J502" si="103">I448*COS(RADIANS(H448))</f>
        <v>70.71067811865467</v>
      </c>
      <c r="K448" s="38">
        <f t="shared" si="97"/>
        <v>-53.320091881345185</v>
      </c>
      <c r="L448" s="22">
        <f t="shared" si="98"/>
        <v>27294.32175380081</v>
      </c>
      <c r="M448" s="20">
        <f t="shared" si="99"/>
        <v>3325.3352338007503</v>
      </c>
      <c r="O448" s="20">
        <f t="shared" si="100"/>
        <v>3325.3352338005825</v>
      </c>
    </row>
    <row r="449" spans="1:15" ht="12.75" customHeight="1" x14ac:dyDescent="0.2">
      <c r="A449" s="17">
        <f t="shared" ref="A449:A502" si="104">A448+0.1</f>
        <v>38.70000000000028</v>
      </c>
      <c r="B449" s="20">
        <f t="shared" ref="B449:C502" si="105">H448</f>
        <v>-37.018484033811539</v>
      </c>
      <c r="C449" s="20">
        <f t="shared" si="105"/>
        <v>88.560895423629731</v>
      </c>
      <c r="D449" s="20">
        <f t="shared" ref="D449:D502" si="106">-$M$7*SIN(RADIANS(B449))</f>
        <v>0.19371085036846489</v>
      </c>
      <c r="E449" s="20">
        <f t="shared" ref="E449:E502" si="107">C449+D449</f>
        <v>88.754606273998192</v>
      </c>
      <c r="F449" s="20">
        <f t="shared" ref="F449:F502" si="108">-$M$7*COS(RADIANS(B449))</f>
        <v>-0.25689050984714529</v>
      </c>
      <c r="G449" s="20">
        <f t="shared" ref="G449:G502" si="109">DEGREES(ATAN(F449/E449))</f>
        <v>-0.16583591012614446</v>
      </c>
      <c r="H449" s="20">
        <f t="shared" si="101"/>
        <v>-37.18431994393768</v>
      </c>
      <c r="I449" s="20">
        <f t="shared" si="102"/>
        <v>88.754978043975029</v>
      </c>
      <c r="J449" s="38">
        <f t="shared" si="103"/>
        <v>70.71067811865467</v>
      </c>
      <c r="K449" s="38">
        <f t="shared" ref="K449:K502" si="110">I449*SIN(RADIANS(H449))</f>
        <v>-53.64183188134519</v>
      </c>
      <c r="L449" s="22">
        <f t="shared" ref="L449:L502" si="111">IF(M448=0,0,IF(M448+K449&gt;0,L448+J449,L448+J449*M448/-K449))</f>
        <v>27365.032431919466</v>
      </c>
      <c r="M449" s="20">
        <f t="shared" ref="M449:M502" si="112">IF(M448=0,0,IF((M448+K449)&lt;0,0,M448+K449))</f>
        <v>3271.693401919405</v>
      </c>
      <c r="O449" s="20">
        <f t="shared" si="100"/>
        <v>3271.693401919234</v>
      </c>
    </row>
    <row r="450" spans="1:15" ht="12.75" customHeight="1" x14ac:dyDescent="0.2">
      <c r="A450" s="17">
        <f t="shared" si="104"/>
        <v>38.800000000000281</v>
      </c>
      <c r="B450" s="20">
        <f t="shared" si="105"/>
        <v>-37.18431994393768</v>
      </c>
      <c r="C450" s="20">
        <f t="shared" si="105"/>
        <v>88.754978043975029</v>
      </c>
      <c r="D450" s="20">
        <f t="shared" si="106"/>
        <v>0.19445357736388491</v>
      </c>
      <c r="E450" s="20">
        <f t="shared" si="107"/>
        <v>88.949431621338917</v>
      </c>
      <c r="F450" s="20">
        <f t="shared" si="108"/>
        <v>-0.2563287612625389</v>
      </c>
      <c r="G450" s="20">
        <f t="shared" si="109"/>
        <v>-0.16511084181551514</v>
      </c>
      <c r="H450" s="20">
        <f t="shared" si="101"/>
        <v>-37.349430785753192</v>
      </c>
      <c r="I450" s="20">
        <f t="shared" si="102"/>
        <v>88.949800956455761</v>
      </c>
      <c r="J450" s="38">
        <f t="shared" si="103"/>
        <v>70.710678118654684</v>
      </c>
      <c r="K450" s="38">
        <f t="shared" si="110"/>
        <v>-53.963571881345189</v>
      </c>
      <c r="L450" s="22">
        <f t="shared" si="111"/>
        <v>27435.743110038122</v>
      </c>
      <c r="M450" s="20">
        <f t="shared" si="112"/>
        <v>3217.7298300380598</v>
      </c>
      <c r="O450" s="20">
        <f t="shared" si="100"/>
        <v>3217.7298300378861</v>
      </c>
    </row>
    <row r="451" spans="1:15" ht="12.75" customHeight="1" x14ac:dyDescent="0.2">
      <c r="A451" s="17">
        <f t="shared" si="104"/>
        <v>38.900000000000283</v>
      </c>
      <c r="B451" s="20">
        <f t="shared" si="105"/>
        <v>-37.349430785753192</v>
      </c>
      <c r="C451" s="20">
        <f t="shared" si="105"/>
        <v>88.949800956455761</v>
      </c>
      <c r="D451" s="20">
        <f t="shared" si="106"/>
        <v>0.1951914386587944</v>
      </c>
      <c r="E451" s="20">
        <f t="shared" si="107"/>
        <v>89.144992395114556</v>
      </c>
      <c r="F451" s="20">
        <f t="shared" si="108"/>
        <v>-0.2557673354326353</v>
      </c>
      <c r="G451" s="20">
        <f t="shared" si="109"/>
        <v>-0.16438779401139811</v>
      </c>
      <c r="H451" s="20">
        <f t="shared" si="101"/>
        <v>-37.513818579764589</v>
      </c>
      <c r="I451" s="20">
        <f t="shared" si="102"/>
        <v>89.145359307453049</v>
      </c>
      <c r="J451" s="38">
        <f t="shared" si="103"/>
        <v>70.710678118654684</v>
      </c>
      <c r="K451" s="38">
        <f t="shared" si="110"/>
        <v>-54.285311881345187</v>
      </c>
      <c r="L451" s="22">
        <f t="shared" si="111"/>
        <v>27506.453788156778</v>
      </c>
      <c r="M451" s="20">
        <f t="shared" si="112"/>
        <v>3163.4445181567148</v>
      </c>
      <c r="O451" s="20">
        <f t="shared" si="100"/>
        <v>3163.4445181565388</v>
      </c>
    </row>
    <row r="452" spans="1:15" ht="12.75" customHeight="1" x14ac:dyDescent="0.2">
      <c r="A452" s="17">
        <f t="shared" si="104"/>
        <v>39.000000000000284</v>
      </c>
      <c r="B452" s="20">
        <f t="shared" si="105"/>
        <v>-37.513818579764589</v>
      </c>
      <c r="C452" s="20">
        <f t="shared" si="105"/>
        <v>89.145359307453049</v>
      </c>
      <c r="D452" s="20">
        <f t="shared" si="106"/>
        <v>0.19592445843946216</v>
      </c>
      <c r="E452" s="20">
        <f t="shared" si="107"/>
        <v>89.341283765892513</v>
      </c>
      <c r="F452" s="20">
        <f t="shared" si="108"/>
        <v>-0.25520625812311798</v>
      </c>
      <c r="G452" s="20">
        <f t="shared" si="109"/>
        <v>-0.16366679667245274</v>
      </c>
      <c r="H452" s="20">
        <f t="shared" si="101"/>
        <v>-37.677485376437041</v>
      </c>
      <c r="I452" s="20">
        <f t="shared" si="102"/>
        <v>89.341648267602011</v>
      </c>
      <c r="J452" s="38">
        <f t="shared" si="103"/>
        <v>70.71067811865467</v>
      </c>
      <c r="K452" s="38">
        <f t="shared" si="110"/>
        <v>-54.607051881345178</v>
      </c>
      <c r="L452" s="22">
        <f t="shared" si="111"/>
        <v>27577.164466275433</v>
      </c>
      <c r="M452" s="20">
        <f t="shared" si="112"/>
        <v>3108.8374662753695</v>
      </c>
      <c r="O452" s="20">
        <f t="shared" si="100"/>
        <v>3108.8374662751921</v>
      </c>
    </row>
    <row r="453" spans="1:15" ht="12.75" customHeight="1" x14ac:dyDescent="0.2">
      <c r="A453" s="17">
        <f t="shared" si="104"/>
        <v>39.100000000000286</v>
      </c>
      <c r="B453" s="20">
        <f t="shared" si="105"/>
        <v>-37.677485376437041</v>
      </c>
      <c r="C453" s="20">
        <f t="shared" si="105"/>
        <v>89.341648267602011</v>
      </c>
      <c r="D453" s="20">
        <f t="shared" si="106"/>
        <v>0.1966526610263486</v>
      </c>
      <c r="E453" s="20">
        <f t="shared" si="107"/>
        <v>89.53830092862836</v>
      </c>
      <c r="F453" s="20">
        <f t="shared" si="108"/>
        <v>-0.25464555466619887</v>
      </c>
      <c r="G453" s="20">
        <f t="shared" si="109"/>
        <v>-0.16294787891720716</v>
      </c>
      <c r="H453" s="20">
        <f t="shared" si="101"/>
        <v>-37.840433255354249</v>
      </c>
      <c r="I453" s="20">
        <f t="shared" si="102"/>
        <v>89.538663031922255</v>
      </c>
      <c r="J453" s="38">
        <f t="shared" si="103"/>
        <v>70.71067811865467</v>
      </c>
      <c r="K453" s="38">
        <f t="shared" si="110"/>
        <v>-54.928791881345177</v>
      </c>
      <c r="L453" s="22">
        <f t="shared" si="111"/>
        <v>27647.875144394089</v>
      </c>
      <c r="M453" s="20">
        <f t="shared" si="112"/>
        <v>3053.9086743940243</v>
      </c>
      <c r="O453" s="20">
        <f t="shared" si="100"/>
        <v>3053.9086743938497</v>
      </c>
    </row>
    <row r="454" spans="1:15" ht="12.75" customHeight="1" x14ac:dyDescent="0.2">
      <c r="A454" s="17">
        <f t="shared" si="104"/>
        <v>39.200000000000287</v>
      </c>
      <c r="B454" s="20">
        <f t="shared" si="105"/>
        <v>-37.840433255354249</v>
      </c>
      <c r="C454" s="20">
        <f t="shared" si="105"/>
        <v>89.538663031922255</v>
      </c>
      <c r="D454" s="20">
        <f t="shared" si="106"/>
        <v>0.19737607086676415</v>
      </c>
      <c r="E454" s="20">
        <f t="shared" si="107"/>
        <v>89.736039102789022</v>
      </c>
      <c r="F454" s="20">
        <f t="shared" si="108"/>
        <v>-0.25408524996386184</v>
      </c>
      <c r="G454" s="20">
        <f t="shared" si="109"/>
        <v>-0.1622310690348171</v>
      </c>
      <c r="H454" s="20">
        <f t="shared" si="101"/>
        <v>-38.002664324389066</v>
      </c>
      <c r="I454" s="20">
        <f t="shared" si="102"/>
        <v>89.736398819941115</v>
      </c>
      <c r="J454" s="38">
        <f t="shared" si="103"/>
        <v>70.71067811865467</v>
      </c>
      <c r="K454" s="38">
        <f t="shared" si="110"/>
        <v>-55.250531881345182</v>
      </c>
      <c r="L454" s="22">
        <f t="shared" si="111"/>
        <v>27718.585822512745</v>
      </c>
      <c r="M454" s="20">
        <f t="shared" si="112"/>
        <v>2998.6581425126792</v>
      </c>
      <c r="O454" s="20">
        <f t="shared" si="100"/>
        <v>2998.6581425124969</v>
      </c>
    </row>
    <row r="455" spans="1:15" ht="12.75" customHeight="1" x14ac:dyDescent="0.2">
      <c r="A455" s="17">
        <f t="shared" si="104"/>
        <v>39.300000000000288</v>
      </c>
      <c r="B455" s="20">
        <f t="shared" si="105"/>
        <v>-38.002664324389066</v>
      </c>
      <c r="C455" s="20">
        <f t="shared" si="105"/>
        <v>89.736398819941115</v>
      </c>
      <c r="D455" s="20">
        <f t="shared" si="106"/>
        <v>0.19809471252766359</v>
      </c>
      <c r="E455" s="20">
        <f t="shared" si="107"/>
        <v>89.934493532468778</v>
      </c>
      <c r="F455" s="20">
        <f t="shared" si="108"/>
        <v>-0.25352536849116769</v>
      </c>
      <c r="G455" s="20">
        <f t="shared" si="109"/>
        <v>-0.16151639449586414</v>
      </c>
      <c r="H455" s="20">
        <f t="shared" si="101"/>
        <v>-38.164180718884928</v>
      </c>
      <c r="I455" s="20">
        <f t="shared" si="102"/>
        <v>89.934850875809744</v>
      </c>
      <c r="J455" s="38">
        <f t="shared" si="103"/>
        <v>70.71067811865467</v>
      </c>
      <c r="K455" s="38">
        <f t="shared" si="110"/>
        <v>-55.572271881345181</v>
      </c>
      <c r="L455" s="22">
        <f t="shared" si="111"/>
        <v>27789.296500631401</v>
      </c>
      <c r="M455" s="20">
        <f t="shared" si="112"/>
        <v>2943.0858706313338</v>
      </c>
      <c r="O455" s="20">
        <f t="shared" si="100"/>
        <v>2943.0858706311519</v>
      </c>
    </row>
    <row r="456" spans="1:15" ht="12.75" customHeight="1" x14ac:dyDescent="0.2">
      <c r="A456" s="17">
        <f t="shared" si="104"/>
        <v>39.40000000000029</v>
      </c>
      <c r="B456" s="20">
        <f t="shared" si="105"/>
        <v>-38.164180718884928</v>
      </c>
      <c r="C456" s="20">
        <f t="shared" si="105"/>
        <v>89.934850875809744</v>
      </c>
      <c r="D456" s="20">
        <f t="shared" si="106"/>
        <v>0.19880861068857608</v>
      </c>
      <c r="E456" s="20">
        <f t="shared" si="107"/>
        <v>90.133659486498317</v>
      </c>
      <c r="F456" s="20">
        <f t="shared" si="108"/>
        <v>-0.25296593429961722</v>
      </c>
      <c r="G456" s="20">
        <f t="shared" si="109"/>
        <v>-0.16080388196318601</v>
      </c>
      <c r="H456" s="20">
        <f t="shared" si="101"/>
        <v>-38.324984600848111</v>
      </c>
      <c r="I456" s="20">
        <f t="shared" si="102"/>
        <v>90.134014468412232</v>
      </c>
      <c r="J456" s="38">
        <f t="shared" si="103"/>
        <v>70.710678118654684</v>
      </c>
      <c r="K456" s="38">
        <f t="shared" si="110"/>
        <v>-55.894011881345179</v>
      </c>
      <c r="L456" s="22">
        <f t="shared" si="111"/>
        <v>27860.007178750056</v>
      </c>
      <c r="M456" s="20">
        <f t="shared" si="112"/>
        <v>2887.1918587499886</v>
      </c>
      <c r="O456" s="20">
        <f t="shared" si="100"/>
        <v>2887.1918587498039</v>
      </c>
    </row>
    <row r="457" spans="1:15" ht="12.75" customHeight="1" x14ac:dyDescent="0.2">
      <c r="A457" s="17">
        <f t="shared" si="104"/>
        <v>39.500000000000291</v>
      </c>
      <c r="B457" s="20">
        <f t="shared" si="105"/>
        <v>-38.324984600848111</v>
      </c>
      <c r="C457" s="20">
        <f t="shared" si="105"/>
        <v>90.134014468412232</v>
      </c>
      <c r="D457" s="20">
        <f t="shared" si="106"/>
        <v>0.19951779013467025</v>
      </c>
      <c r="E457" s="20">
        <f t="shared" si="107"/>
        <v>90.333532258546896</v>
      </c>
      <c r="F457" s="20">
        <f t="shared" si="108"/>
        <v>-0.25240697102056775</v>
      </c>
      <c r="G457" s="20">
        <f t="shared" si="109"/>
        <v>-0.1600935573027315</v>
      </c>
      <c r="H457" s="20">
        <f t="shared" si="101"/>
        <v>-38.485078158150841</v>
      </c>
      <c r="I457" s="20">
        <f t="shared" si="102"/>
        <v>90.33388489146779</v>
      </c>
      <c r="J457" s="38">
        <f t="shared" si="103"/>
        <v>70.710678118654684</v>
      </c>
      <c r="K457" s="38">
        <f t="shared" si="110"/>
        <v>-56.215751881345177</v>
      </c>
      <c r="L457" s="22">
        <f t="shared" si="111"/>
        <v>27930.717856868712</v>
      </c>
      <c r="M457" s="20">
        <f t="shared" si="112"/>
        <v>2830.9761068686435</v>
      </c>
      <c r="O457" s="20">
        <f t="shared" si="100"/>
        <v>2830.9761068684602</v>
      </c>
    </row>
    <row r="458" spans="1:15" ht="12.75" customHeight="1" x14ac:dyDescent="0.2">
      <c r="A458" s="17">
        <f t="shared" si="104"/>
        <v>39.600000000000293</v>
      </c>
      <c r="B458" s="20">
        <f t="shared" si="105"/>
        <v>-38.485078158150841</v>
      </c>
      <c r="C458" s="20">
        <f t="shared" si="105"/>
        <v>90.33388489146779</v>
      </c>
      <c r="D458" s="20">
        <f t="shared" si="106"/>
        <v>0.20022227574995327</v>
      </c>
      <c r="E458" s="20">
        <f t="shared" si="107"/>
        <v>90.534107167217741</v>
      </c>
      <c r="F458" s="20">
        <f t="shared" si="108"/>
        <v>-0.25184850186870228</v>
      </c>
      <c r="G458" s="20">
        <f t="shared" si="109"/>
        <v>-0.15938544559443454</v>
      </c>
      <c r="H458" s="20">
        <f t="shared" si="101"/>
        <v>-38.644463603745272</v>
      </c>
      <c r="I458" s="20">
        <f t="shared" si="102"/>
        <v>90.53445746362631</v>
      </c>
      <c r="J458" s="38">
        <f t="shared" si="103"/>
        <v>70.710678118654684</v>
      </c>
      <c r="K458" s="38">
        <f t="shared" si="110"/>
        <v>-56.537491881345176</v>
      </c>
      <c r="L458" s="22">
        <f t="shared" si="111"/>
        <v>28001.428534987368</v>
      </c>
      <c r="M458" s="20">
        <f t="shared" si="112"/>
        <v>2774.4386149872985</v>
      </c>
      <c r="O458" s="20">
        <f t="shared" si="100"/>
        <v>2774.4386149871098</v>
      </c>
    </row>
    <row r="459" spans="1:15" ht="12.75" customHeight="1" x14ac:dyDescent="0.2">
      <c r="A459" s="17">
        <f t="shared" si="104"/>
        <v>39.700000000000294</v>
      </c>
      <c r="B459" s="20">
        <f t="shared" si="105"/>
        <v>-38.644463603745272</v>
      </c>
      <c r="C459" s="20">
        <f t="shared" si="105"/>
        <v>90.53445746362631</v>
      </c>
      <c r="D459" s="20">
        <f t="shared" si="106"/>
        <v>0.20092209251060325</v>
      </c>
      <c r="E459" s="20">
        <f t="shared" si="107"/>
        <v>90.73537955613692</v>
      </c>
      <c r="F459" s="20">
        <f t="shared" si="108"/>
        <v>-0.25129054964554604</v>
      </c>
      <c r="G459" s="20">
        <f t="shared" si="109"/>
        <v>-0.15867957114310025</v>
      </c>
      <c r="H459" s="20">
        <f t="shared" si="101"/>
        <v>-38.803143174888376</v>
      </c>
      <c r="I459" s="20">
        <f t="shared" si="102"/>
        <v>90.735727528557192</v>
      </c>
      <c r="J459" s="38">
        <f t="shared" si="103"/>
        <v>70.710678118654684</v>
      </c>
      <c r="K459" s="38">
        <f t="shared" si="110"/>
        <v>-56.859231881345188</v>
      </c>
      <c r="L459" s="22">
        <f t="shared" si="111"/>
        <v>28072.139213106024</v>
      </c>
      <c r="M459" s="20">
        <f t="shared" si="112"/>
        <v>2717.5793831059532</v>
      </c>
      <c r="O459" s="20">
        <f t="shared" si="100"/>
        <v>2717.5793831057636</v>
      </c>
    </row>
    <row r="460" spans="1:15" ht="12.75" customHeight="1" x14ac:dyDescent="0.2">
      <c r="A460" s="17">
        <f t="shared" si="104"/>
        <v>39.800000000000296</v>
      </c>
      <c r="B460" s="20">
        <f t="shared" si="105"/>
        <v>-38.803143174888376</v>
      </c>
      <c r="C460" s="20">
        <f t="shared" si="105"/>
        <v>90.735727528557192</v>
      </c>
      <c r="D460" s="20">
        <f t="shared" si="106"/>
        <v>0.20161726547843442</v>
      </c>
      <c r="E460" s="20">
        <f t="shared" si="107"/>
        <v>90.937344794035624</v>
      </c>
      <c r="F460" s="20">
        <f t="shared" si="108"/>
        <v>-0.25073313674302916</v>
      </c>
      <c r="G460" s="20">
        <f t="shared" si="109"/>
        <v>-0.15797595748929763</v>
      </c>
      <c r="H460" s="20">
        <f t="shared" si="101"/>
        <v>-38.961119132377675</v>
      </c>
      <c r="I460" s="20">
        <f t="shared" si="102"/>
        <v>90.937690455031785</v>
      </c>
      <c r="J460" s="38">
        <f t="shared" si="103"/>
        <v>70.710678118654684</v>
      </c>
      <c r="K460" s="38">
        <f t="shared" si="110"/>
        <v>-57.180971881345179</v>
      </c>
      <c r="L460" s="22">
        <f t="shared" si="111"/>
        <v>28142.84989122468</v>
      </c>
      <c r="M460" s="20">
        <f t="shared" si="112"/>
        <v>2660.398411224608</v>
      </c>
      <c r="O460" s="20">
        <f t="shared" si="100"/>
        <v>2660.3984112244179</v>
      </c>
    </row>
    <row r="461" spans="1:15" ht="12.75" customHeight="1" x14ac:dyDescent="0.2">
      <c r="A461" s="17">
        <f t="shared" si="104"/>
        <v>39.900000000000297</v>
      </c>
      <c r="B461" s="20">
        <f t="shared" si="105"/>
        <v>-38.961119132377675</v>
      </c>
      <c r="C461" s="20">
        <f t="shared" si="105"/>
        <v>90.937690455031785</v>
      </c>
      <c r="D461" s="20">
        <f t="shared" si="106"/>
        <v>0.2023078197944935</v>
      </c>
      <c r="E461" s="20">
        <f t="shared" si="107"/>
        <v>91.139998274826283</v>
      </c>
      <c r="F461" s="20">
        <f t="shared" si="108"/>
        <v>-0.25017628514709139</v>
      </c>
      <c r="G461" s="20">
        <f t="shared" si="109"/>
        <v>-0.15727462742025189</v>
      </c>
      <c r="H461" s="20">
        <f t="shared" si="101"/>
        <v>-39.118393759797925</v>
      </c>
      <c r="I461" s="20">
        <f t="shared" si="102"/>
        <v>91.140341636999523</v>
      </c>
      <c r="J461" s="38">
        <f t="shared" si="103"/>
        <v>70.710678118654698</v>
      </c>
      <c r="K461" s="38">
        <f t="shared" si="110"/>
        <v>-57.502711881345185</v>
      </c>
      <c r="L461" s="22">
        <f t="shared" si="111"/>
        <v>28213.560569343335</v>
      </c>
      <c r="M461" s="20">
        <f t="shared" si="112"/>
        <v>2602.895699343263</v>
      </c>
      <c r="O461" s="20">
        <f t="shared" si="100"/>
        <v>2602.8956993430729</v>
      </c>
    </row>
    <row r="462" spans="1:15" ht="12.75" customHeight="1" x14ac:dyDescent="0.2">
      <c r="A462" s="17">
        <f t="shared" si="104"/>
        <v>40.000000000000298</v>
      </c>
      <c r="B462" s="20">
        <f t="shared" si="105"/>
        <v>-39.118393759797925</v>
      </c>
      <c r="C462" s="20">
        <f t="shared" si="105"/>
        <v>91.140341636999523</v>
      </c>
      <c r="D462" s="20">
        <f t="shared" si="106"/>
        <v>0.20299378067278753</v>
      </c>
      <c r="E462" s="20">
        <f t="shared" si="107"/>
        <v>91.343335417672307</v>
      </c>
      <c r="F462" s="20">
        <f t="shared" si="108"/>
        <v>-0.24962001644132684</v>
      </c>
      <c r="G462" s="20">
        <f t="shared" si="109"/>
        <v>-0.15657560298073198</v>
      </c>
      <c r="H462" s="20">
        <f t="shared" si="101"/>
        <v>-39.274969362778656</v>
      </c>
      <c r="I462" s="20">
        <f t="shared" si="102"/>
        <v>91.343676493657725</v>
      </c>
      <c r="J462" s="38">
        <f t="shared" si="103"/>
        <v>70.710678118654698</v>
      </c>
      <c r="K462" s="38">
        <f t="shared" si="110"/>
        <v>-57.82445188134519</v>
      </c>
      <c r="L462" s="22">
        <f t="shared" si="111"/>
        <v>28284.271247461991</v>
      </c>
      <c r="M462" s="20">
        <f t="shared" si="112"/>
        <v>2545.0712474619177</v>
      </c>
      <c r="O462" s="20">
        <f t="shared" si="100"/>
        <v>2545.0712474617249</v>
      </c>
    </row>
    <row r="463" spans="1:15" ht="12.75" customHeight="1" x14ac:dyDescent="0.2">
      <c r="A463" s="17">
        <f t="shared" si="104"/>
        <v>40.1000000000003</v>
      </c>
      <c r="B463" s="20">
        <f t="shared" si="105"/>
        <v>-39.274969362778656</v>
      </c>
      <c r="C463" s="20">
        <f t="shared" si="105"/>
        <v>91.343676493657725</v>
      </c>
      <c r="D463" s="20">
        <f t="shared" si="106"/>
        <v>0.20367517339414043</v>
      </c>
      <c r="E463" s="20">
        <f t="shared" si="107"/>
        <v>91.547351667051871</v>
      </c>
      <c r="F463" s="20">
        <f t="shared" si="108"/>
        <v>-0.24906435181066536</v>
      </c>
      <c r="G463" s="20">
        <f t="shared" si="109"/>
        <v>-0.15587890548392688</v>
      </c>
      <c r="H463" s="20">
        <f t="shared" si="101"/>
        <v>-39.430848268262579</v>
      </c>
      <c r="I463" s="20">
        <f t="shared" si="102"/>
        <v>91.547690469515445</v>
      </c>
      <c r="J463" s="38">
        <f t="shared" si="103"/>
        <v>70.710678118654712</v>
      </c>
      <c r="K463" s="38">
        <f t="shared" si="110"/>
        <v>-58.146191881345196</v>
      </c>
      <c r="L463" s="22">
        <f t="shared" si="111"/>
        <v>28354.981925580647</v>
      </c>
      <c r="M463" s="20">
        <f t="shared" si="112"/>
        <v>2486.9250555805725</v>
      </c>
      <c r="O463" s="20">
        <f t="shared" si="100"/>
        <v>2486.9250555803774</v>
      </c>
    </row>
    <row r="464" spans="1:15" ht="12.75" customHeight="1" x14ac:dyDescent="0.2">
      <c r="A464" s="17">
        <f t="shared" si="104"/>
        <v>40.200000000000301</v>
      </c>
      <c r="B464" s="20">
        <f t="shared" si="105"/>
        <v>-39.430848268262579</v>
      </c>
      <c r="C464" s="20">
        <f t="shared" si="105"/>
        <v>91.547690469515445</v>
      </c>
      <c r="D464" s="20">
        <f t="shared" si="106"/>
        <v>0.20435202330017913</v>
      </c>
      <c r="E464" s="20">
        <f t="shared" si="107"/>
        <v>91.752042492815619</v>
      </c>
      <c r="F464" s="20">
        <f t="shared" si="108"/>
        <v>-0.24850931204508836</v>
      </c>
      <c r="G464" s="20">
        <f t="shared" si="109"/>
        <v>-0.15518455552230589</v>
      </c>
      <c r="H464" s="20">
        <f t="shared" si="101"/>
        <v>-39.586032823784883</v>
      </c>
      <c r="I464" s="20">
        <f t="shared" si="102"/>
        <v>91.75237903445128</v>
      </c>
      <c r="J464" s="38">
        <f t="shared" si="103"/>
        <v>70.710678118654712</v>
      </c>
      <c r="K464" s="38">
        <f t="shared" si="110"/>
        <v>-58.467931881345187</v>
      </c>
      <c r="L464" s="22">
        <f t="shared" si="111"/>
        <v>28425.692603699303</v>
      </c>
      <c r="M464" s="20">
        <f t="shared" si="112"/>
        <v>2428.4571236992274</v>
      </c>
      <c r="O464" s="20">
        <f t="shared" si="100"/>
        <v>2428.4571236990305</v>
      </c>
    </row>
    <row r="465" spans="1:15" ht="12.75" customHeight="1" x14ac:dyDescent="0.2">
      <c r="A465" s="17">
        <f t="shared" si="104"/>
        <v>40.300000000000303</v>
      </c>
      <c r="B465" s="20">
        <f t="shared" si="105"/>
        <v>-39.586032823784883</v>
      </c>
      <c r="C465" s="20">
        <f t="shared" si="105"/>
        <v>91.75237903445128</v>
      </c>
      <c r="D465" s="20">
        <f t="shared" si="106"/>
        <v>0.20502435578744671</v>
      </c>
      <c r="E465" s="20">
        <f t="shared" si="107"/>
        <v>91.957403390238724</v>
      </c>
      <c r="F465" s="20">
        <f t="shared" si="108"/>
        <v>-0.24795491754337626</v>
      </c>
      <c r="G465" s="20">
        <f t="shared" si="109"/>
        <v>-0.15449257297845753</v>
      </c>
      <c r="H465" s="20">
        <f t="shared" si="101"/>
        <v>-39.740525396763339</v>
      </c>
      <c r="I465" s="20">
        <f t="shared" si="102"/>
        <v>91.957737683765487</v>
      </c>
      <c r="J465" s="38">
        <f t="shared" si="103"/>
        <v>70.710678118654712</v>
      </c>
      <c r="K465" s="38">
        <f t="shared" si="110"/>
        <v>-58.789671881345178</v>
      </c>
      <c r="L465" s="22">
        <f t="shared" si="111"/>
        <v>28496.403281817958</v>
      </c>
      <c r="M465" s="20">
        <f t="shared" si="112"/>
        <v>2369.667451817882</v>
      </c>
      <c r="O465" s="20">
        <f t="shared" si="100"/>
        <v>2369.6674518176806</v>
      </c>
    </row>
    <row r="466" spans="1:15" ht="12.75" customHeight="1" x14ac:dyDescent="0.2">
      <c r="A466" s="17">
        <f t="shared" si="104"/>
        <v>40.400000000000304</v>
      </c>
      <c r="B466" s="20">
        <f t="shared" si="105"/>
        <v>-39.740525396763339</v>
      </c>
      <c r="C466" s="20">
        <f t="shared" si="105"/>
        <v>91.957737683765487</v>
      </c>
      <c r="D466" s="20">
        <f t="shared" si="106"/>
        <v>0.20569219630164209</v>
      </c>
      <c r="E466" s="20">
        <f t="shared" si="107"/>
        <v>92.163429880067127</v>
      </c>
      <c r="F466" s="20">
        <f t="shared" si="108"/>
        <v>-0.24740118831688496</v>
      </c>
      <c r="G466" s="20">
        <f t="shared" si="109"/>
        <v>-0.15380297703590218</v>
      </c>
      <c r="H466" s="20">
        <f t="shared" si="101"/>
        <v>-39.89432837379924</v>
      </c>
      <c r="I466" s="20">
        <f t="shared" si="102"/>
        <v>92.163761938226202</v>
      </c>
      <c r="J466" s="38">
        <f t="shared" si="103"/>
        <v>70.710678118654727</v>
      </c>
      <c r="K466" s="38">
        <f t="shared" si="110"/>
        <v>-59.111411881345184</v>
      </c>
      <c r="L466" s="22">
        <f t="shared" si="111"/>
        <v>28567.113959936614</v>
      </c>
      <c r="M466" s="20">
        <f t="shared" si="112"/>
        <v>2310.5560399365368</v>
      </c>
      <c r="O466" s="20">
        <f t="shared" si="100"/>
        <v>2310.5560399363349</v>
      </c>
    </row>
    <row r="467" spans="1:15" ht="12.75" customHeight="1" x14ac:dyDescent="0.2">
      <c r="A467" s="17">
        <f t="shared" si="104"/>
        <v>40.500000000000306</v>
      </c>
      <c r="B467" s="20">
        <f t="shared" si="105"/>
        <v>-39.89432837379924</v>
      </c>
      <c r="C467" s="20">
        <f t="shared" si="105"/>
        <v>92.163761938226202</v>
      </c>
      <c r="D467" s="20">
        <f t="shared" si="106"/>
        <v>0.20635557033198548</v>
      </c>
      <c r="E467" s="20">
        <f t="shared" si="107"/>
        <v>92.370117508558181</v>
      </c>
      <c r="F467" s="20">
        <f t="shared" si="108"/>
        <v>-0.24684814399334876</v>
      </c>
      <c r="G467" s="20">
        <f t="shared" si="109"/>
        <v>-0.15311578618987406</v>
      </c>
      <c r="H467" s="20">
        <f t="shared" si="101"/>
        <v>-40.047444159989112</v>
      </c>
      <c r="I467" s="20">
        <f t="shared" si="102"/>
        <v>92.370447344110232</v>
      </c>
      <c r="J467" s="38">
        <f t="shared" si="103"/>
        <v>70.710678118654727</v>
      </c>
      <c r="K467" s="38">
        <f t="shared" si="110"/>
        <v>-59.433151881345189</v>
      </c>
      <c r="L467" s="22">
        <f t="shared" si="111"/>
        <v>28637.82463805527</v>
      </c>
      <c r="M467" s="20">
        <f t="shared" si="112"/>
        <v>2251.1228880551917</v>
      </c>
      <c r="O467" s="20">
        <f t="shared" si="100"/>
        <v>2251.1228880549897</v>
      </c>
    </row>
    <row r="468" spans="1:15" ht="12.75" customHeight="1" x14ac:dyDescent="0.2">
      <c r="A468" s="17">
        <f t="shared" si="104"/>
        <v>40.600000000000307</v>
      </c>
      <c r="B468" s="20">
        <f t="shared" si="105"/>
        <v>-40.047444159989112</v>
      </c>
      <c r="C468" s="20">
        <f t="shared" si="105"/>
        <v>92.370447344110232</v>
      </c>
      <c r="D468" s="20">
        <f t="shared" si="106"/>
        <v>0.20701450340570721</v>
      </c>
      <c r="E468" s="20">
        <f t="shared" si="107"/>
        <v>92.577461847515934</v>
      </c>
      <c r="F468" s="20">
        <f t="shared" si="108"/>
        <v>-0.24629580382070762</v>
      </c>
      <c r="G468" s="20">
        <f t="shared" si="109"/>
        <v>-0.15243101825806751</v>
      </c>
      <c r="H468" s="20">
        <f t="shared" si="101"/>
        <v>-40.199875178247183</v>
      </c>
      <c r="I468" s="20">
        <f t="shared" si="102"/>
        <v>92.577789473238383</v>
      </c>
      <c r="J468" s="38">
        <f t="shared" si="103"/>
        <v>70.710678118654712</v>
      </c>
      <c r="K468" s="38">
        <f t="shared" si="110"/>
        <v>-59.754891881345188</v>
      </c>
      <c r="L468" s="22">
        <f t="shared" si="111"/>
        <v>28708.535316173926</v>
      </c>
      <c r="M468" s="20">
        <f t="shared" si="112"/>
        <v>2191.3679961738467</v>
      </c>
      <c r="O468" s="20">
        <f t="shared" si="100"/>
        <v>2191.3679961736416</v>
      </c>
    </row>
    <row r="469" spans="1:15" ht="12.75" customHeight="1" x14ac:dyDescent="0.2">
      <c r="A469" s="17">
        <f t="shared" si="104"/>
        <v>40.700000000000308</v>
      </c>
      <c r="B469" s="20">
        <f t="shared" si="105"/>
        <v>-40.199875178247183</v>
      </c>
      <c r="C469" s="20">
        <f t="shared" si="105"/>
        <v>92.577789473238383</v>
      </c>
      <c r="D469" s="20">
        <f t="shared" si="106"/>
        <v>0.20766902108266005</v>
      </c>
      <c r="E469" s="20">
        <f t="shared" si="107"/>
        <v>92.785458494321048</v>
      </c>
      <c r="F469" s="20">
        <f t="shared" si="108"/>
        <v>-0.24574418667095618</v>
      </c>
      <c r="G469" s="20">
        <f t="shared" si="109"/>
        <v>-0.15174869039134356</v>
      </c>
      <c r="H469" s="20">
        <f t="shared" si="101"/>
        <v>-40.351623868638526</v>
      </c>
      <c r="I469" s="20">
        <f t="shared" si="102"/>
        <v>92.785783923005454</v>
      </c>
      <c r="J469" s="38">
        <f t="shared" si="103"/>
        <v>70.710678118654727</v>
      </c>
      <c r="K469" s="38">
        <f t="shared" si="110"/>
        <v>-60.076631881345193</v>
      </c>
      <c r="L469" s="22">
        <f t="shared" si="111"/>
        <v>28779.245994292582</v>
      </c>
      <c r="M469" s="20">
        <f t="shared" si="112"/>
        <v>2131.2913642925014</v>
      </c>
      <c r="O469" s="20">
        <f t="shared" si="100"/>
        <v>2131.2913642922977</v>
      </c>
    </row>
    <row r="470" spans="1:15" ht="12.75" customHeight="1" x14ac:dyDescent="0.2">
      <c r="A470" s="17">
        <f t="shared" si="104"/>
        <v>40.80000000000031</v>
      </c>
      <c r="B470" s="20">
        <f t="shared" si="105"/>
        <v>-40.351623868638526</v>
      </c>
      <c r="C470" s="20">
        <f t="shared" si="105"/>
        <v>92.785783923005454</v>
      </c>
      <c r="D470" s="20">
        <f t="shared" si="106"/>
        <v>0.20831914895005302</v>
      </c>
      <c r="E470" s="20">
        <f t="shared" si="107"/>
        <v>92.994103071955507</v>
      </c>
      <c r="F470" s="20">
        <f t="shared" si="108"/>
        <v>-0.24519331104401212</v>
      </c>
      <c r="G470" s="20">
        <f t="shared" si="109"/>
        <v>-0.1510688190843926</v>
      </c>
      <c r="H470" s="20">
        <f t="shared" si="101"/>
        <v>-40.50269268772292</v>
      </c>
      <c r="I470" s="20">
        <f t="shared" si="102"/>
        <v>92.994426316404926</v>
      </c>
      <c r="J470" s="38">
        <f t="shared" si="103"/>
        <v>70.710678118654712</v>
      </c>
      <c r="K470" s="38">
        <f t="shared" si="110"/>
        <v>-60.398371881345184</v>
      </c>
      <c r="L470" s="22">
        <f t="shared" si="111"/>
        <v>28849.956672411237</v>
      </c>
      <c r="M470" s="20">
        <f t="shared" si="112"/>
        <v>2070.8929924111562</v>
      </c>
      <c r="O470" s="20">
        <f t="shared" si="100"/>
        <v>2070.892992410947</v>
      </c>
    </row>
    <row r="471" spans="1:15" ht="12.75" customHeight="1" x14ac:dyDescent="0.2">
      <c r="A471" s="17">
        <f t="shared" si="104"/>
        <v>40.900000000000311</v>
      </c>
      <c r="B471" s="20">
        <f t="shared" si="105"/>
        <v>-40.50269268772292</v>
      </c>
      <c r="C471" s="20">
        <f t="shared" si="105"/>
        <v>92.994426316404926</v>
      </c>
      <c r="D471" s="20">
        <f t="shared" si="106"/>
        <v>0.20896491261730546</v>
      </c>
      <c r="E471" s="20">
        <f t="shared" si="107"/>
        <v>93.20339122902223</v>
      </c>
      <c r="F471" s="20">
        <f t="shared" si="108"/>
        <v>-0.24464319507160207</v>
      </c>
      <c r="G471" s="20">
        <f t="shared" si="109"/>
        <v>-0.15039142018634913</v>
      </c>
      <c r="H471" s="20">
        <f t="shared" si="101"/>
        <v>-40.653084107909272</v>
      </c>
      <c r="I471" s="20">
        <f t="shared" si="102"/>
        <v>93.203712302048743</v>
      </c>
      <c r="J471" s="38">
        <f t="shared" si="103"/>
        <v>70.710678118654727</v>
      </c>
      <c r="K471" s="38">
        <f t="shared" si="110"/>
        <v>-60.72011188134519</v>
      </c>
      <c r="L471" s="22">
        <f t="shared" si="111"/>
        <v>28920.667350529893</v>
      </c>
      <c r="M471" s="20">
        <f t="shared" si="112"/>
        <v>2010.172880529811</v>
      </c>
      <c r="O471" s="20">
        <f t="shared" si="100"/>
        <v>2010.1728805296007</v>
      </c>
    </row>
    <row r="472" spans="1:15" ht="12.75" customHeight="1" x14ac:dyDescent="0.2">
      <c r="A472" s="17">
        <f t="shared" si="104"/>
        <v>41.000000000000313</v>
      </c>
      <c r="B472" s="20">
        <f t="shared" si="105"/>
        <v>-40.653084107909272</v>
      </c>
      <c r="C472" s="20">
        <f t="shared" si="105"/>
        <v>93.203712302048743</v>
      </c>
      <c r="D472" s="20">
        <f t="shared" si="106"/>
        <v>0.2096063377110203</v>
      </c>
      <c r="E472" s="20">
        <f t="shared" si="107"/>
        <v>93.413318639759765</v>
      </c>
      <c r="F472" s="20">
        <f t="shared" si="108"/>
        <v>-0.24409385652116231</v>
      </c>
      <c r="G472" s="20">
        <f t="shared" si="109"/>
        <v>-0.1497165089113546</v>
      </c>
      <c r="H472" s="20">
        <f t="shared" si="101"/>
        <v>-40.802800616820626</v>
      </c>
      <c r="I472" s="20">
        <f t="shared" si="102"/>
        <v>93.413637554182003</v>
      </c>
      <c r="J472" s="38">
        <f t="shared" si="103"/>
        <v>70.710678118654727</v>
      </c>
      <c r="K472" s="38">
        <f t="shared" si="110"/>
        <v>-61.041851881345195</v>
      </c>
      <c r="L472" s="22">
        <f t="shared" si="111"/>
        <v>28991.378028648549</v>
      </c>
      <c r="M472" s="20">
        <f t="shared" si="112"/>
        <v>1949.1310286484659</v>
      </c>
      <c r="O472" s="20">
        <f t="shared" si="100"/>
        <v>1949.1310286482512</v>
      </c>
    </row>
    <row r="473" spans="1:15" ht="12.75" customHeight="1" x14ac:dyDescent="0.2">
      <c r="A473" s="17">
        <f t="shared" si="104"/>
        <v>41.100000000000314</v>
      </c>
      <c r="B473" s="20">
        <f t="shared" si="105"/>
        <v>-40.802800616820626</v>
      </c>
      <c r="C473" s="20">
        <f t="shared" si="105"/>
        <v>93.413637554182003</v>
      </c>
      <c r="D473" s="20">
        <f t="shared" si="106"/>
        <v>0.21024344987007487</v>
      </c>
      <c r="E473" s="20">
        <f t="shared" si="107"/>
        <v>93.62388100405208</v>
      </c>
      <c r="F473" s="20">
        <f t="shared" si="108"/>
        <v>-0.24354531279975264</v>
      </c>
      <c r="G473" s="20">
        <f t="shared" si="109"/>
        <v>-0.14904409984906483</v>
      </c>
      <c r="H473" s="20">
        <f t="shared" si="101"/>
        <v>-40.95184471666969</v>
      </c>
      <c r="I473" s="20">
        <f t="shared" si="102"/>
        <v>93.624197772692781</v>
      </c>
      <c r="J473" s="38">
        <f t="shared" si="103"/>
        <v>70.710678118654727</v>
      </c>
      <c r="K473" s="38">
        <f t="shared" si="110"/>
        <v>-61.363591881345208</v>
      </c>
      <c r="L473" s="22">
        <f t="shared" si="111"/>
        <v>29062.088706767205</v>
      </c>
      <c r="M473" s="20">
        <f t="shared" si="112"/>
        <v>1887.7674367671207</v>
      </c>
      <c r="O473" s="20">
        <f t="shared" si="100"/>
        <v>1887.767436766906</v>
      </c>
    </row>
    <row r="474" spans="1:15" ht="12.75" customHeight="1" x14ac:dyDescent="0.2">
      <c r="A474" s="17">
        <f t="shared" si="104"/>
        <v>41.200000000000315</v>
      </c>
      <c r="B474" s="20">
        <f t="shared" si="105"/>
        <v>-40.95184471666969</v>
      </c>
      <c r="C474" s="20">
        <f t="shared" si="105"/>
        <v>93.624197772692781</v>
      </c>
      <c r="D474" s="20">
        <f t="shared" si="106"/>
        <v>0.21087627474082835</v>
      </c>
      <c r="E474" s="20">
        <f t="shared" si="107"/>
        <v>93.835074047433608</v>
      </c>
      <c r="F474" s="20">
        <f t="shared" si="108"/>
        <v>-0.24299758095798141</v>
      </c>
      <c r="G474" s="20">
        <f t="shared" si="109"/>
        <v>-0.14837420697509895</v>
      </c>
      <c r="H474" s="20">
        <f t="shared" si="101"/>
        <v>-41.100218923644789</v>
      </c>
      <c r="I474" s="20">
        <f t="shared" si="102"/>
        <v>93.835388683117316</v>
      </c>
      <c r="J474" s="38">
        <f t="shared" si="103"/>
        <v>70.710678118654741</v>
      </c>
      <c r="K474" s="38">
        <f t="shared" si="110"/>
        <v>-61.685331881345213</v>
      </c>
      <c r="L474" s="22">
        <f t="shared" si="111"/>
        <v>29132.79938488586</v>
      </c>
      <c r="M474" s="20">
        <f t="shared" si="112"/>
        <v>1826.0821048857754</v>
      </c>
      <c r="O474" s="20">
        <f t="shared" si="100"/>
        <v>1826.0821048855578</v>
      </c>
    </row>
    <row r="475" spans="1:15" ht="12.75" customHeight="1" x14ac:dyDescent="0.2">
      <c r="A475" s="17">
        <f t="shared" si="104"/>
        <v>41.300000000000317</v>
      </c>
      <c r="B475" s="20">
        <f t="shared" si="105"/>
        <v>-41.100218923644789</v>
      </c>
      <c r="C475" s="20">
        <f t="shared" si="105"/>
        <v>93.835388683117316</v>
      </c>
      <c r="D475" s="20">
        <f t="shared" si="106"/>
        <v>0.21150483797244379</v>
      </c>
      <c r="E475" s="20">
        <f t="shared" si="107"/>
        <v>94.046893521089757</v>
      </c>
      <c r="F475" s="20">
        <f t="shared" si="108"/>
        <v>-0.24245067769393913</v>
      </c>
      <c r="G475" s="20">
        <f t="shared" si="109"/>
        <v>-0.1477068436614255</v>
      </c>
      <c r="H475" s="20">
        <f t="shared" si="101"/>
        <v>-41.247925767306214</v>
      </c>
      <c r="I475" s="20">
        <f t="shared" si="102"/>
        <v>94.047206036640503</v>
      </c>
      <c r="J475" s="38">
        <f t="shared" si="103"/>
        <v>70.710678118654741</v>
      </c>
      <c r="K475" s="38">
        <f t="shared" si="110"/>
        <v>-62.007071881345212</v>
      </c>
      <c r="L475" s="22">
        <f t="shared" si="111"/>
        <v>29203.510063004516</v>
      </c>
      <c r="M475" s="20">
        <f t="shared" si="112"/>
        <v>1764.0750330044302</v>
      </c>
      <c r="O475" s="20">
        <f t="shared" si="100"/>
        <v>1764.0750330042101</v>
      </c>
    </row>
    <row r="476" spans="1:15" ht="12.75" customHeight="1" x14ac:dyDescent="0.2">
      <c r="A476" s="17">
        <f t="shared" si="104"/>
        <v>41.400000000000318</v>
      </c>
      <c r="B476" s="20">
        <f t="shared" si="105"/>
        <v>-41.247925767306214</v>
      </c>
      <c r="C476" s="20">
        <f t="shared" si="105"/>
        <v>94.047206036640503</v>
      </c>
      <c r="D476" s="20">
        <f t="shared" si="106"/>
        <v>0.21212916521232428</v>
      </c>
      <c r="E476" s="20">
        <f t="shared" si="107"/>
        <v>94.259335201852821</v>
      </c>
      <c r="F476" s="20">
        <f t="shared" si="108"/>
        <v>-0.24190461935713939</v>
      </c>
      <c r="G476" s="20">
        <f t="shared" si="109"/>
        <v>-0.14704202268668351</v>
      </c>
      <c r="H476" s="20">
        <f t="shared" si="101"/>
        <v>-41.394967789992897</v>
      </c>
      <c r="I476" s="20">
        <f t="shared" si="102"/>
        <v>94.259645610091894</v>
      </c>
      <c r="J476" s="38">
        <f t="shared" si="103"/>
        <v>70.710678118654727</v>
      </c>
      <c r="K476" s="38">
        <f t="shared" si="110"/>
        <v>-62.32881188134521</v>
      </c>
      <c r="L476" s="22">
        <f t="shared" si="111"/>
        <v>29274.220741123172</v>
      </c>
      <c r="M476" s="20">
        <f t="shared" si="112"/>
        <v>1701.746221123085</v>
      </c>
      <c r="O476" s="20">
        <f t="shared" si="100"/>
        <v>1701.7462211228631</v>
      </c>
    </row>
    <row r="477" spans="1:15" ht="12.75" customHeight="1" x14ac:dyDescent="0.2">
      <c r="A477" s="17">
        <f t="shared" si="104"/>
        <v>41.50000000000032</v>
      </c>
      <c r="B477" s="20">
        <f t="shared" si="105"/>
        <v>-41.394967789992897</v>
      </c>
      <c r="C477" s="20">
        <f t="shared" si="105"/>
        <v>94.259645610091894</v>
      </c>
      <c r="D477" s="20">
        <f t="shared" si="106"/>
        <v>0.2127492821016608</v>
      </c>
      <c r="E477" s="20">
        <f t="shared" si="107"/>
        <v>94.472394892193549</v>
      </c>
      <c r="F477" s="20">
        <f t="shared" si="108"/>
        <v>-0.24135942195246493</v>
      </c>
      <c r="G477" s="20">
        <f t="shared" si="109"/>
        <v>-0.14637975624643523</v>
      </c>
      <c r="H477" s="20">
        <f t="shared" si="101"/>
        <v>-41.541347546239329</v>
      </c>
      <c r="I477" s="20">
        <f t="shared" si="102"/>
        <v>94.47270320593735</v>
      </c>
      <c r="J477" s="38">
        <f t="shared" si="103"/>
        <v>70.710678118654741</v>
      </c>
      <c r="K477" s="38">
        <f t="shared" si="110"/>
        <v>-62.650551881345201</v>
      </c>
      <c r="L477" s="22">
        <f t="shared" si="111"/>
        <v>29344.931419241828</v>
      </c>
      <c r="M477" s="20">
        <f t="shared" si="112"/>
        <v>1639.0956692417399</v>
      </c>
      <c r="O477" s="20">
        <f t="shared" si="100"/>
        <v>1639.0956692415166</v>
      </c>
    </row>
    <row r="478" spans="1:15" ht="12.75" customHeight="1" x14ac:dyDescent="0.2">
      <c r="A478" s="17">
        <f t="shared" si="104"/>
        <v>41.600000000000321</v>
      </c>
      <c r="B478" s="20">
        <f t="shared" si="105"/>
        <v>-41.541347546239329</v>
      </c>
      <c r="C478" s="20">
        <f t="shared" si="105"/>
        <v>94.47270320593735</v>
      </c>
      <c r="D478" s="20">
        <f t="shared" si="106"/>
        <v>0.21336521427109104</v>
      </c>
      <c r="E478" s="20">
        <f t="shared" si="107"/>
        <v>94.686068420208443</v>
      </c>
      <c r="F478" s="20">
        <f t="shared" si="108"/>
        <v>-0.24081510114411733</v>
      </c>
      <c r="G478" s="20">
        <f t="shared" si="109"/>
        <v>-0.14572005596334725</v>
      </c>
      <c r="H478" s="20">
        <f t="shared" si="101"/>
        <v>-41.687067602202674</v>
      </c>
      <c r="I478" s="20">
        <f t="shared" si="102"/>
        <v>94.686374652266281</v>
      </c>
      <c r="J478" s="38">
        <f t="shared" si="103"/>
        <v>70.710678118654741</v>
      </c>
      <c r="K478" s="38">
        <f t="shared" si="110"/>
        <v>-62.972291881345214</v>
      </c>
      <c r="L478" s="22">
        <f t="shared" si="111"/>
        <v>29415.642097360484</v>
      </c>
      <c r="M478" s="20">
        <f t="shared" si="112"/>
        <v>1576.1233773603947</v>
      </c>
      <c r="O478" s="20">
        <f t="shared" si="100"/>
        <v>1576.1233773601707</v>
      </c>
    </row>
    <row r="479" spans="1:15" ht="12.75" customHeight="1" x14ac:dyDescent="0.2">
      <c r="A479" s="17">
        <f t="shared" si="104"/>
        <v>41.700000000000323</v>
      </c>
      <c r="B479" s="20">
        <f t="shared" si="105"/>
        <v>-41.687067602202674</v>
      </c>
      <c r="C479" s="20">
        <f t="shared" si="105"/>
        <v>94.686374652266281</v>
      </c>
      <c r="D479" s="20">
        <f t="shared" si="106"/>
        <v>0.21397698733646764</v>
      </c>
      <c r="E479" s="20">
        <f t="shared" si="107"/>
        <v>94.900351639602746</v>
      </c>
      <c r="F479" s="20">
        <f t="shared" si="108"/>
        <v>-0.24027167225956791</v>
      </c>
      <c r="G479" s="20">
        <f t="shared" si="109"/>
        <v>-0.14506293289729832</v>
      </c>
      <c r="H479" s="20">
        <f t="shared" si="101"/>
        <v>-41.832130535099971</v>
      </c>
      <c r="I479" s="20">
        <f t="shared" si="102"/>
        <v>94.900655802774835</v>
      </c>
      <c r="J479" s="38">
        <f t="shared" si="103"/>
        <v>70.710678118654741</v>
      </c>
      <c r="K479" s="38">
        <f t="shared" si="110"/>
        <v>-63.294031881345198</v>
      </c>
      <c r="L479" s="22">
        <f t="shared" si="111"/>
        <v>29486.352775479139</v>
      </c>
      <c r="M479" s="20">
        <f t="shared" si="112"/>
        <v>1512.8293454790494</v>
      </c>
      <c r="O479" s="20">
        <f t="shared" si="100"/>
        <v>1512.8293454788218</v>
      </c>
    </row>
    <row r="480" spans="1:15" ht="12.75" customHeight="1" x14ac:dyDescent="0.2">
      <c r="A480" s="17">
        <f t="shared" si="104"/>
        <v>41.800000000000324</v>
      </c>
      <c r="B480" s="20">
        <f t="shared" si="105"/>
        <v>-41.832130535099971</v>
      </c>
      <c r="C480" s="20">
        <f t="shared" si="105"/>
        <v>94.900655802774835</v>
      </c>
      <c r="D480" s="20">
        <f t="shared" si="106"/>
        <v>0.21458462689473398</v>
      </c>
      <c r="E480" s="20">
        <f t="shared" si="107"/>
        <v>95.115240429669569</v>
      </c>
      <c r="F480" s="20">
        <f t="shared" si="108"/>
        <v>-0.23972915029350908</v>
      </c>
      <c r="G480" s="20">
        <f t="shared" si="109"/>
        <v>-0.14440839755540985</v>
      </c>
      <c r="H480" s="20">
        <f t="shared" si="101"/>
        <v>-41.97653893265538</v>
      </c>
      <c r="I480" s="20">
        <f t="shared" si="102"/>
        <v>95.115542536744996</v>
      </c>
      <c r="J480" s="38">
        <f t="shared" si="103"/>
        <v>70.710678118654741</v>
      </c>
      <c r="K480" s="38">
        <f t="shared" si="110"/>
        <v>-63.615771881345196</v>
      </c>
      <c r="L480" s="22">
        <f t="shared" si="111"/>
        <v>29557.063453597795</v>
      </c>
      <c r="M480" s="20">
        <f t="shared" si="112"/>
        <v>1449.2135735977042</v>
      </c>
      <c r="O480" s="20">
        <f t="shared" si="100"/>
        <v>1449.2135735974771</v>
      </c>
    </row>
    <row r="481" spans="1:15" ht="12.75" customHeight="1" x14ac:dyDescent="0.2">
      <c r="A481" s="17">
        <f t="shared" si="104"/>
        <v>41.900000000000325</v>
      </c>
      <c r="B481" s="20">
        <f t="shared" si="105"/>
        <v>-41.97653893265538</v>
      </c>
      <c r="C481" s="20">
        <f t="shared" si="105"/>
        <v>95.115542536744996</v>
      </c>
      <c r="D481" s="20">
        <f t="shared" si="106"/>
        <v>0.21518815851990666</v>
      </c>
      <c r="E481" s="20">
        <f t="shared" si="107"/>
        <v>95.330730695264904</v>
      </c>
      <c r="F481" s="20">
        <f t="shared" si="108"/>
        <v>-0.23918754991180369</v>
      </c>
      <c r="G481" s="20">
        <f t="shared" si="109"/>
        <v>-0.14375645990199787</v>
      </c>
      <c r="H481" s="20">
        <f t="shared" si="101"/>
        <v>-42.120295392557381</v>
      </c>
      <c r="I481" s="20">
        <f t="shared" si="102"/>
        <v>95.331030759019683</v>
      </c>
      <c r="J481" s="38">
        <f t="shared" si="103"/>
        <v>70.710678118654741</v>
      </c>
      <c r="K481" s="38">
        <f t="shared" si="110"/>
        <v>-63.937511881345202</v>
      </c>
      <c r="L481" s="22">
        <f t="shared" si="111"/>
        <v>29627.774131716451</v>
      </c>
      <c r="M481" s="20">
        <f t="shared" si="112"/>
        <v>1385.276061716359</v>
      </c>
      <c r="O481" s="20">
        <f t="shared" si="100"/>
        <v>1385.2760617161293</v>
      </c>
    </row>
    <row r="482" spans="1:15" ht="12.75" customHeight="1" x14ac:dyDescent="0.2">
      <c r="A482" s="17">
        <f t="shared" si="104"/>
        <v>42.000000000000327</v>
      </c>
      <c r="B482" s="20">
        <f t="shared" si="105"/>
        <v>-42.120295392557381</v>
      </c>
      <c r="C482" s="20">
        <f t="shared" si="105"/>
        <v>95.331030759019683</v>
      </c>
      <c r="D482" s="20">
        <f t="shared" si="106"/>
        <v>0.21578760775916267</v>
      </c>
      <c r="E482" s="20">
        <f t="shared" si="107"/>
        <v>95.546818366778851</v>
      </c>
      <c r="F482" s="20">
        <f t="shared" si="108"/>
        <v>-0.23864688545543145</v>
      </c>
      <c r="G482" s="20">
        <f t="shared" si="109"/>
        <v>-0.14310712936844391</v>
      </c>
      <c r="H482" s="20">
        <f t="shared" si="101"/>
        <v>-42.263402521925826</v>
      </c>
      <c r="I482" s="20">
        <f t="shared" si="102"/>
        <v>95.547116399973916</v>
      </c>
      <c r="J482" s="38">
        <f t="shared" si="103"/>
        <v>70.710678118654727</v>
      </c>
      <c r="K482" s="38">
        <f t="shared" si="110"/>
        <v>-64.259251881345193</v>
      </c>
      <c r="L482" s="22">
        <f t="shared" si="111"/>
        <v>29698.484809835107</v>
      </c>
      <c r="M482" s="20">
        <f t="shared" si="112"/>
        <v>1321.0168098350139</v>
      </c>
      <c r="O482" s="20">
        <f t="shared" si="100"/>
        <v>1321.0168098347822</v>
      </c>
    </row>
    <row r="483" spans="1:15" ht="12.75" customHeight="1" x14ac:dyDescent="0.2">
      <c r="A483" s="17">
        <f t="shared" si="104"/>
        <v>42.100000000000328</v>
      </c>
      <c r="B483" s="20">
        <f t="shared" si="105"/>
        <v>-42.263402521925826</v>
      </c>
      <c r="C483" s="20">
        <f t="shared" si="105"/>
        <v>95.547116399973916</v>
      </c>
      <c r="D483" s="20">
        <f t="shared" si="106"/>
        <v>0.21638300012903008</v>
      </c>
      <c r="E483" s="20">
        <f t="shared" si="107"/>
        <v>95.763499400102944</v>
      </c>
      <c r="F483" s="20">
        <f t="shared" si="108"/>
        <v>-0.2381071709444304</v>
      </c>
      <c r="G483" s="20">
        <f t="shared" si="109"/>
        <v>-0.14246041486298214</v>
      </c>
      <c r="H483" s="20">
        <f t="shared" si="101"/>
        <v>-42.405862936788807</v>
      </c>
      <c r="I483" s="20">
        <f t="shared" si="102"/>
        <v>95.76379541548242</v>
      </c>
      <c r="J483" s="38">
        <f t="shared" si="103"/>
        <v>70.710678118654727</v>
      </c>
      <c r="K483" s="38">
        <f t="shared" si="110"/>
        <v>-64.580991881345199</v>
      </c>
      <c r="L483" s="22">
        <f t="shared" si="111"/>
        <v>29769.195487953762</v>
      </c>
      <c r="M483" s="20">
        <f t="shared" si="112"/>
        <v>1256.4358179536687</v>
      </c>
      <c r="O483" s="20">
        <f t="shared" si="100"/>
        <v>1256.4358179534356</v>
      </c>
    </row>
    <row r="484" spans="1:15" ht="12.75" customHeight="1" x14ac:dyDescent="0.2">
      <c r="A484" s="17">
        <f t="shared" si="104"/>
        <v>42.20000000000033</v>
      </c>
      <c r="B484" s="20">
        <f t="shared" si="105"/>
        <v>-42.405862936788807</v>
      </c>
      <c r="C484" s="20">
        <f t="shared" si="105"/>
        <v>95.76379541548242</v>
      </c>
      <c r="D484" s="20">
        <f t="shared" si="106"/>
        <v>0.21697436111168084</v>
      </c>
      <c r="E484" s="20">
        <f t="shared" si="107"/>
        <v>95.980769776594101</v>
      </c>
      <c r="F484" s="20">
        <f t="shared" si="108"/>
        <v>-0.23756842008183235</v>
      </c>
      <c r="G484" s="20">
        <f t="shared" si="109"/>
        <v>-0.14181632478040107</v>
      </c>
      <c r="H484" s="20">
        <f t="shared" si="101"/>
        <v>-42.547679261569208</v>
      </c>
      <c r="I484" s="20">
        <f t="shared" si="102"/>
        <v>95.981063786883396</v>
      </c>
      <c r="J484" s="38">
        <f t="shared" si="103"/>
        <v>70.710678118654741</v>
      </c>
      <c r="K484" s="38">
        <f t="shared" si="110"/>
        <v>-64.90273188134519</v>
      </c>
      <c r="L484" s="22">
        <f t="shared" si="111"/>
        <v>29839.906166072418</v>
      </c>
      <c r="M484" s="20">
        <f t="shared" si="112"/>
        <v>1191.5330860723234</v>
      </c>
      <c r="O484" s="20">
        <f t="shared" si="100"/>
        <v>1191.533086072086</v>
      </c>
    </row>
    <row r="485" spans="1:15" ht="12.75" customHeight="1" x14ac:dyDescent="0.2">
      <c r="A485" s="17">
        <f t="shared" si="104"/>
        <v>42.300000000000331</v>
      </c>
      <c r="B485" s="20">
        <f t="shared" si="105"/>
        <v>-42.547679261569208</v>
      </c>
      <c r="C485" s="20">
        <f t="shared" si="105"/>
        <v>95.981063786883396</v>
      </c>
      <c r="D485" s="20">
        <f t="shared" si="106"/>
        <v>0.21756171615132358</v>
      </c>
      <c r="E485" s="20">
        <f t="shared" si="107"/>
        <v>96.198625503034719</v>
      </c>
      <c r="F485" s="20">
        <f t="shared" si="108"/>
        <v>-0.23703064625759043</v>
      </c>
      <c r="G485" s="20">
        <f t="shared" si="109"/>
        <v>-0.14117486701165827</v>
      </c>
      <c r="H485" s="20">
        <f t="shared" si="101"/>
        <v>-42.688854128580864</v>
      </c>
      <c r="I485" s="20">
        <f t="shared" si="102"/>
        <v>96.198917520938807</v>
      </c>
      <c r="J485" s="38">
        <f t="shared" si="103"/>
        <v>70.710678118654741</v>
      </c>
      <c r="K485" s="38">
        <f t="shared" si="110"/>
        <v>-65.224471881345195</v>
      </c>
      <c r="L485" s="22">
        <f t="shared" si="111"/>
        <v>29910.616844191074</v>
      </c>
      <c r="M485" s="20">
        <f t="shared" si="112"/>
        <v>1126.3086141909782</v>
      </c>
      <c r="O485" s="20">
        <f t="shared" si="100"/>
        <v>1126.3086141907406</v>
      </c>
    </row>
    <row r="486" spans="1:15" ht="12.75" customHeight="1" x14ac:dyDescent="0.2">
      <c r="A486" s="17">
        <f t="shared" si="104"/>
        <v>42.400000000000333</v>
      </c>
      <c r="B486" s="20">
        <f t="shared" si="105"/>
        <v>-42.688854128580864</v>
      </c>
      <c r="C486" s="20">
        <f t="shared" si="105"/>
        <v>96.198917520938807</v>
      </c>
      <c r="D486" s="20">
        <f t="shared" si="106"/>
        <v>0.21814509065069584</v>
      </c>
      <c r="E486" s="20">
        <f t="shared" si="107"/>
        <v>96.4170626115895</v>
      </c>
      <c r="F486" s="20">
        <f t="shared" si="108"/>
        <v>-0.23649386255249788</v>
      </c>
      <c r="G486" s="20">
        <f t="shared" si="109"/>
        <v>-0.14053604895340543</v>
      </c>
      <c r="H486" s="20">
        <f t="shared" si="101"/>
        <v>-42.829390177534272</v>
      </c>
      <c r="I486" s="20">
        <f t="shared" si="102"/>
        <v>96.417352649791184</v>
      </c>
      <c r="J486" s="38">
        <f t="shared" si="103"/>
        <v>70.710678118654727</v>
      </c>
      <c r="K486" s="38">
        <f t="shared" si="110"/>
        <v>-65.546211881345201</v>
      </c>
      <c r="L486" s="22">
        <f t="shared" si="111"/>
        <v>29981.32752230973</v>
      </c>
      <c r="M486" s="20">
        <f t="shared" si="112"/>
        <v>1060.762402309633</v>
      </c>
      <c r="O486" s="20">
        <f t="shared" si="100"/>
        <v>1060.7624023093922</v>
      </c>
    </row>
    <row r="487" spans="1:15" ht="12.75" customHeight="1" x14ac:dyDescent="0.2">
      <c r="A487" s="17">
        <f t="shared" si="104"/>
        <v>42.500000000000334</v>
      </c>
      <c r="B487" s="20">
        <f t="shared" si="105"/>
        <v>-42.829390177534272</v>
      </c>
      <c r="C487" s="20">
        <f t="shared" si="105"/>
        <v>96.417352649791184</v>
      </c>
      <c r="D487" s="20">
        <f t="shared" si="106"/>
        <v>0.21872450996765347</v>
      </c>
      <c r="E487" s="20">
        <f t="shared" si="107"/>
        <v>96.636077159758841</v>
      </c>
      <c r="F487" s="20">
        <f t="shared" si="108"/>
        <v>-0.23595808174209654</v>
      </c>
      <c r="G487" s="20">
        <f t="shared" si="109"/>
        <v>-0.13989987751742319</v>
      </c>
      <c r="H487" s="20">
        <f t="shared" si="101"/>
        <v>-42.969290055051694</v>
      </c>
      <c r="I487" s="20">
        <f t="shared" si="102"/>
        <v>96.636365230917107</v>
      </c>
      <c r="J487" s="38">
        <f t="shared" si="103"/>
        <v>70.710678118654741</v>
      </c>
      <c r="K487" s="38">
        <f t="shared" si="110"/>
        <v>-65.867951881345206</v>
      </c>
      <c r="L487" s="22">
        <f t="shared" si="111"/>
        <v>30052.038200428386</v>
      </c>
      <c r="M487" s="20">
        <f t="shared" si="112"/>
        <v>994.89445042828777</v>
      </c>
      <c r="O487" s="20">
        <f t="shared" si="100"/>
        <v>994.89445042804437</v>
      </c>
    </row>
    <row r="488" spans="1:15" ht="12.75" customHeight="1" x14ac:dyDescent="0.2">
      <c r="A488" s="17">
        <f t="shared" si="104"/>
        <v>42.600000000000335</v>
      </c>
      <c r="B488" s="20">
        <f t="shared" si="105"/>
        <v>-42.969290055051694</v>
      </c>
      <c r="C488" s="20">
        <f t="shared" si="105"/>
        <v>96.636365230917107</v>
      </c>
      <c r="D488" s="20">
        <f t="shared" si="106"/>
        <v>0.21929999941185588</v>
      </c>
      <c r="E488" s="20">
        <f t="shared" si="107"/>
        <v>96.855665230328967</v>
      </c>
      <c r="F488" s="20">
        <f t="shared" si="108"/>
        <v>-0.23542331630057389</v>
      </c>
      <c r="G488" s="20">
        <f t="shared" si="109"/>
        <v>-0.13926635913996327</v>
      </c>
      <c r="H488" s="20">
        <f t="shared" si="101"/>
        <v>-43.108556414191661</v>
      </c>
      <c r="I488" s="20">
        <f t="shared" si="102"/>
        <v>96.855951347077337</v>
      </c>
      <c r="J488" s="38">
        <f t="shared" si="103"/>
        <v>70.710678118654727</v>
      </c>
      <c r="K488" s="38">
        <f t="shared" si="110"/>
        <v>-66.189691881345212</v>
      </c>
      <c r="L488" s="22">
        <f t="shared" si="111"/>
        <v>30122.748878547041</v>
      </c>
      <c r="M488" s="20">
        <f t="shared" si="112"/>
        <v>928.70475854694257</v>
      </c>
      <c r="O488" s="20">
        <f t="shared" si="100"/>
        <v>928.70475854669712</v>
      </c>
    </row>
    <row r="489" spans="1:15" ht="12.75" customHeight="1" x14ac:dyDescent="0.2">
      <c r="A489" s="17">
        <f t="shared" si="104"/>
        <v>42.700000000000337</v>
      </c>
      <c r="B489" s="20">
        <f t="shared" si="105"/>
        <v>-43.108556414191661</v>
      </c>
      <c r="C489" s="20">
        <f t="shared" si="105"/>
        <v>96.855951347077337</v>
      </c>
      <c r="D489" s="20">
        <f t="shared" si="106"/>
        <v>0.21987158424154618</v>
      </c>
      <c r="E489" s="20">
        <f t="shared" si="107"/>
        <v>97.075822931318882</v>
      </c>
      <c r="F489" s="20">
        <f t="shared" si="108"/>
        <v>-0.2348895784046468</v>
      </c>
      <c r="G489" s="20">
        <f t="shared" si="109"/>
        <v>-0.13863549979099696</v>
      </c>
      <c r="H489" s="20">
        <f t="shared" si="101"/>
        <v>-43.247191913982661</v>
      </c>
      <c r="I489" s="20">
        <f t="shared" si="102"/>
        <v>97.076107106263905</v>
      </c>
      <c r="J489" s="38">
        <f t="shared" si="103"/>
        <v>70.710678118654741</v>
      </c>
      <c r="K489" s="38">
        <f t="shared" si="110"/>
        <v>-66.511431881345203</v>
      </c>
      <c r="L489" s="22">
        <f t="shared" si="111"/>
        <v>30193.459556665697</v>
      </c>
      <c r="M489" s="20">
        <f t="shared" si="112"/>
        <v>862.1933266655974</v>
      </c>
      <c r="O489" s="20">
        <f t="shared" si="100"/>
        <v>862.19332666535047</v>
      </c>
    </row>
    <row r="490" spans="1:15" ht="12.75" customHeight="1" x14ac:dyDescent="0.2">
      <c r="A490" s="17">
        <f t="shared" si="104"/>
        <v>42.800000000000338</v>
      </c>
      <c r="B490" s="20">
        <f t="shared" si="105"/>
        <v>-43.247191913982661</v>
      </c>
      <c r="C490" s="20">
        <f t="shared" si="105"/>
        <v>97.076107106263905</v>
      </c>
      <c r="D490" s="20">
        <f t="shared" si="106"/>
        <v>0.22043928966042356</v>
      </c>
      <c r="E490" s="20">
        <f t="shared" si="107"/>
        <v>97.296546395924324</v>
      </c>
      <c r="F490" s="20">
        <f t="shared" si="108"/>
        <v>-0.23435687993743201</v>
      </c>
      <c r="G490" s="20">
        <f t="shared" si="109"/>
        <v>-0.13800730498336838</v>
      </c>
      <c r="H490" s="20">
        <f t="shared" si="101"/>
        <v>-43.385199218966029</v>
      </c>
      <c r="I490" s="20">
        <f t="shared" si="102"/>
        <v>97.29682864164397</v>
      </c>
      <c r="J490" s="38">
        <f t="shared" si="103"/>
        <v>70.710678118654741</v>
      </c>
      <c r="K490" s="38">
        <f t="shared" si="110"/>
        <v>-66.833171881345208</v>
      </c>
      <c r="L490" s="22">
        <f t="shared" si="111"/>
        <v>30264.170234784353</v>
      </c>
      <c r="M490" s="20">
        <f t="shared" si="112"/>
        <v>795.36015478425225</v>
      </c>
      <c r="O490" s="20">
        <f t="shared" si="100"/>
        <v>795.36015478400441</v>
      </c>
    </row>
    <row r="491" spans="1:15" ht="12.75" customHeight="1" x14ac:dyDescent="0.2">
      <c r="A491" s="17">
        <f t="shared" si="104"/>
        <v>42.90000000000034</v>
      </c>
      <c r="B491" s="20">
        <f t="shared" si="105"/>
        <v>-43.385199218966029</v>
      </c>
      <c r="C491" s="20">
        <f t="shared" si="105"/>
        <v>97.29682864164397</v>
      </c>
      <c r="D491" s="20">
        <f t="shared" si="106"/>
        <v>0.22100314081460787</v>
      </c>
      <c r="E491" s="20">
        <f t="shared" si="107"/>
        <v>97.517831782458572</v>
      </c>
      <c r="F491" s="20">
        <f t="shared" si="108"/>
        <v>-0.23382523249230111</v>
      </c>
      <c r="G491" s="20">
        <f t="shared" si="109"/>
        <v>-0.13738177978185181</v>
      </c>
      <c r="H491" s="20">
        <f t="shared" si="101"/>
        <v>-43.522580998747884</v>
      </c>
      <c r="I491" s="20">
        <f t="shared" si="102"/>
        <v>97.518112111500798</v>
      </c>
      <c r="J491" s="38">
        <f t="shared" si="103"/>
        <v>70.710678118654741</v>
      </c>
      <c r="K491" s="38">
        <f t="shared" si="110"/>
        <v>-67.154911881345214</v>
      </c>
      <c r="L491" s="22">
        <f t="shared" si="111"/>
        <v>30334.880912903009</v>
      </c>
      <c r="M491" s="20">
        <f t="shared" si="112"/>
        <v>728.205242902907</v>
      </c>
      <c r="O491" s="20">
        <f t="shared" si="100"/>
        <v>728.2052429026553</v>
      </c>
    </row>
    <row r="492" spans="1:15" ht="12.75" customHeight="1" x14ac:dyDescent="0.2">
      <c r="A492" s="17">
        <f t="shared" si="104"/>
        <v>43.000000000000341</v>
      </c>
      <c r="B492" s="20">
        <f t="shared" si="105"/>
        <v>-43.522580998747884</v>
      </c>
      <c r="C492" s="20">
        <f t="shared" si="105"/>
        <v>97.518112111500798</v>
      </c>
      <c r="D492" s="20">
        <f t="shared" si="106"/>
        <v>0.22156316278969335</v>
      </c>
      <c r="E492" s="20">
        <f t="shared" si="107"/>
        <v>97.739675274290491</v>
      </c>
      <c r="F492" s="20">
        <f t="shared" si="108"/>
        <v>-0.23329464737671954</v>
      </c>
      <c r="G492" s="20">
        <f t="shared" si="109"/>
        <v>-0.13675892881211102</v>
      </c>
      <c r="H492" s="20">
        <f t="shared" si="101"/>
        <v>-43.659339927559998</v>
      </c>
      <c r="I492" s="20">
        <f t="shared" si="102"/>
        <v>97.739953699171792</v>
      </c>
      <c r="J492" s="38">
        <f t="shared" si="103"/>
        <v>70.710678118654727</v>
      </c>
      <c r="K492" s="38">
        <f t="shared" si="110"/>
        <v>-67.476651881345205</v>
      </c>
      <c r="L492" s="22">
        <f t="shared" si="111"/>
        <v>30405.591591021664</v>
      </c>
      <c r="M492" s="20">
        <f t="shared" si="112"/>
        <v>660.72859102156178</v>
      </c>
      <c r="O492" s="20">
        <f t="shared" si="100"/>
        <v>660.72859102131042</v>
      </c>
    </row>
    <row r="493" spans="1:15" ht="12.75" customHeight="1" x14ac:dyDescent="0.2">
      <c r="A493" s="17">
        <f t="shared" si="104"/>
        <v>43.100000000000342</v>
      </c>
      <c r="B493" s="20">
        <f t="shared" si="105"/>
        <v>-43.659339927559998</v>
      </c>
      <c r="C493" s="20">
        <f t="shared" si="105"/>
        <v>97.739953699171792</v>
      </c>
      <c r="D493" s="20">
        <f t="shared" si="106"/>
        <v>0.22211938060789133</v>
      </c>
      <c r="E493" s="20">
        <f t="shared" si="107"/>
        <v>97.962073079779685</v>
      </c>
      <c r="F493" s="20">
        <f t="shared" si="108"/>
        <v>-0.23276513561606851</v>
      </c>
      <c r="G493" s="20">
        <f t="shared" si="109"/>
        <v>-0.13613875626956068</v>
      </c>
      <c r="H493" s="20">
        <f t="shared" si="101"/>
        <v>-43.795478683829558</v>
      </c>
      <c r="I493" s="20">
        <f t="shared" si="102"/>
        <v>97.962349612983729</v>
      </c>
      <c r="J493" s="38">
        <f t="shared" si="103"/>
        <v>70.710678118654727</v>
      </c>
      <c r="K493" s="38">
        <f t="shared" si="110"/>
        <v>-67.798391881345225</v>
      </c>
      <c r="L493" s="22">
        <f t="shared" si="111"/>
        <v>30476.30226914032</v>
      </c>
      <c r="M493" s="20">
        <f t="shared" si="112"/>
        <v>592.93019914021659</v>
      </c>
      <c r="O493" s="20">
        <f t="shared" si="100"/>
        <v>592.9301991399625</v>
      </c>
    </row>
    <row r="494" spans="1:15" ht="12.75" customHeight="1" x14ac:dyDescent="0.2">
      <c r="A494" s="17">
        <f t="shared" si="104"/>
        <v>43.200000000000344</v>
      </c>
      <c r="B494" s="20">
        <f t="shared" si="105"/>
        <v>-43.795478683829558</v>
      </c>
      <c r="C494" s="20">
        <f t="shared" si="105"/>
        <v>97.962349612983729</v>
      </c>
      <c r="D494" s="20">
        <f t="shared" si="106"/>
        <v>0.22267181922525986</v>
      </c>
      <c r="E494" s="20">
        <f t="shared" si="107"/>
        <v>98.185021432208984</v>
      </c>
      <c r="F494" s="20">
        <f t="shared" si="108"/>
        <v>-0.23223670795744858</v>
      </c>
      <c r="G494" s="20">
        <f t="shared" si="109"/>
        <v>-0.13552126592812802</v>
      </c>
      <c r="H494" s="20">
        <f t="shared" si="101"/>
        <v>-43.930999949757684</v>
      </c>
      <c r="I494" s="20">
        <f t="shared" si="102"/>
        <v>98.185296086185232</v>
      </c>
      <c r="J494" s="38">
        <f t="shared" si="103"/>
        <v>70.710678118654727</v>
      </c>
      <c r="K494" s="38">
        <f t="shared" si="110"/>
        <v>-68.120131881345216</v>
      </c>
      <c r="L494" s="22">
        <f t="shared" si="111"/>
        <v>30547.012947258976</v>
      </c>
      <c r="M494" s="20">
        <f t="shared" si="112"/>
        <v>524.81006725887141</v>
      </c>
      <c r="O494" s="20">
        <f t="shared" si="100"/>
        <v>524.81006725861516</v>
      </c>
    </row>
    <row r="495" spans="1:15" ht="12.75" customHeight="1" x14ac:dyDescent="0.2">
      <c r="A495" s="17">
        <f t="shared" si="104"/>
        <v>43.300000000000345</v>
      </c>
      <c r="B495" s="20">
        <f t="shared" si="105"/>
        <v>-43.930999949757684</v>
      </c>
      <c r="C495" s="20">
        <f t="shared" si="105"/>
        <v>98.185296086185232</v>
      </c>
      <c r="D495" s="20">
        <f t="shared" si="106"/>
        <v>0.22322050352901829</v>
      </c>
      <c r="E495" s="20">
        <f t="shared" si="107"/>
        <v>98.408516589714253</v>
      </c>
      <c r="F495" s="20">
        <f t="shared" si="108"/>
        <v>-0.23170937487346427</v>
      </c>
      <c r="G495" s="20">
        <f t="shared" si="109"/>
        <v>-0.13490646114891452</v>
      </c>
      <c r="H495" s="20">
        <f t="shared" si="101"/>
        <v>-44.065906410906599</v>
      </c>
      <c r="I495" s="20">
        <f t="shared" si="102"/>
        <v>98.408789376876641</v>
      </c>
      <c r="J495" s="38">
        <f t="shared" si="103"/>
        <v>70.710678118654727</v>
      </c>
      <c r="K495" s="38">
        <f t="shared" si="110"/>
        <v>-68.441871881345207</v>
      </c>
      <c r="L495" s="22">
        <f t="shared" si="111"/>
        <v>30617.723625377632</v>
      </c>
      <c r="M495" s="20">
        <f t="shared" si="112"/>
        <v>456.36819537752621</v>
      </c>
      <c r="O495" s="20">
        <f t="shared" si="100"/>
        <v>456.36819537726842</v>
      </c>
    </row>
    <row r="496" spans="1:15" ht="12.75" customHeight="1" x14ac:dyDescent="0.2">
      <c r="A496" s="17">
        <f t="shared" si="104"/>
        <v>43.400000000000347</v>
      </c>
      <c r="B496" s="20">
        <f t="shared" si="105"/>
        <v>-44.065906410906599</v>
      </c>
      <c r="C496" s="20">
        <f t="shared" si="105"/>
        <v>98.408789376876641</v>
      </c>
      <c r="D496" s="20">
        <f t="shared" si="106"/>
        <v>0.22376545833494646</v>
      </c>
      <c r="E496" s="20">
        <f t="shared" si="107"/>
        <v>98.632554835211593</v>
      </c>
      <c r="F496" s="20">
        <f t="shared" si="108"/>
        <v>-0.23118314656598865</v>
      </c>
      <c r="G496" s="20">
        <f t="shared" si="109"/>
        <v>-0.13429434488875652</v>
      </c>
      <c r="H496" s="20">
        <f t="shared" si="101"/>
        <v>-44.200200755795358</v>
      </c>
      <c r="I496" s="20">
        <f t="shared" si="102"/>
        <v>98.632825767937305</v>
      </c>
      <c r="J496" s="38">
        <f t="shared" si="103"/>
        <v>70.710678118654727</v>
      </c>
      <c r="K496" s="38">
        <f t="shared" si="110"/>
        <v>-68.763611881345213</v>
      </c>
      <c r="L496" s="22">
        <f t="shared" si="111"/>
        <v>30688.434303496288</v>
      </c>
      <c r="M496" s="20">
        <f t="shared" si="112"/>
        <v>387.60458349618102</v>
      </c>
      <c r="O496" s="20">
        <f t="shared" si="100"/>
        <v>387.60458349591863</v>
      </c>
    </row>
    <row r="497" spans="1:15" ht="12.75" customHeight="1" x14ac:dyDescent="0.2">
      <c r="A497" s="17">
        <f t="shared" si="104"/>
        <v>43.500000000000348</v>
      </c>
      <c r="B497" s="20">
        <f t="shared" si="105"/>
        <v>-44.200200755795358</v>
      </c>
      <c r="C497" s="20">
        <f t="shared" si="105"/>
        <v>98.632825767937305</v>
      </c>
      <c r="D497" s="20">
        <f t="shared" si="106"/>
        <v>0.22430670838486605</v>
      </c>
      <c r="E497" s="20">
        <f t="shared" si="107"/>
        <v>98.857132476322178</v>
      </c>
      <c r="F497" s="20">
        <f t="shared" si="108"/>
        <v>-0.23065803296990703</v>
      </c>
      <c r="G497" s="20">
        <f t="shared" si="109"/>
        <v>-0.13368491970868421</v>
      </c>
      <c r="H497" s="20">
        <f t="shared" si="101"/>
        <v>-44.333885675504042</v>
      </c>
      <c r="I497" s="20">
        <f t="shared" si="102"/>
        <v>98.857401566950386</v>
      </c>
      <c r="J497" s="38">
        <f t="shared" si="103"/>
        <v>70.710678118654727</v>
      </c>
      <c r="K497" s="38">
        <f t="shared" si="110"/>
        <v>-69.085351881345204</v>
      </c>
      <c r="L497" s="22">
        <f t="shared" si="111"/>
        <v>30759.144981614943</v>
      </c>
      <c r="M497" s="20">
        <f t="shared" si="112"/>
        <v>318.5192316148358</v>
      </c>
      <c r="O497" s="20">
        <f t="shared" si="100"/>
        <v>318.51923161457307</v>
      </c>
    </row>
    <row r="498" spans="1:15" ht="12.75" customHeight="1" x14ac:dyDescent="0.2">
      <c r="A498" s="17">
        <f t="shared" si="104"/>
        <v>43.60000000000035</v>
      </c>
      <c r="B498" s="20">
        <f t="shared" si="105"/>
        <v>-44.333885675504042</v>
      </c>
      <c r="C498" s="20">
        <f t="shared" si="105"/>
        <v>98.857401566950386</v>
      </c>
      <c r="D498" s="20">
        <f t="shared" si="106"/>
        <v>0.2248442783442027</v>
      </c>
      <c r="E498" s="20">
        <f t="shared" si="107"/>
        <v>99.082245845294594</v>
      </c>
      <c r="F498" s="20">
        <f t="shared" si="108"/>
        <v>-0.23013404375683913</v>
      </c>
      <c r="G498" s="20">
        <f t="shared" si="109"/>
        <v>-0.13307818778227867</v>
      </c>
      <c r="H498" s="20">
        <f t="shared" si="101"/>
        <v>-44.466963863286324</v>
      </c>
      <c r="I498" s="20">
        <f t="shared" si="102"/>
        <v>99.082513106125305</v>
      </c>
      <c r="J498" s="38">
        <f t="shared" si="103"/>
        <v>70.710678118654712</v>
      </c>
      <c r="K498" s="38">
        <f t="shared" si="110"/>
        <v>-69.407091881345224</v>
      </c>
      <c r="L498" s="22">
        <f t="shared" si="111"/>
        <v>30829.855659733599</v>
      </c>
      <c r="M498" s="20">
        <f t="shared" si="112"/>
        <v>249.11213973349058</v>
      </c>
      <c r="O498" s="20">
        <f t="shared" si="100"/>
        <v>249.11213973322447</v>
      </c>
    </row>
    <row r="499" spans="1:15" ht="12.75" customHeight="1" x14ac:dyDescent="0.2">
      <c r="A499" s="17">
        <f t="shared" si="104"/>
        <v>43.700000000000351</v>
      </c>
      <c r="B499" s="20">
        <f t="shared" si="105"/>
        <v>-44.466963863286324</v>
      </c>
      <c r="C499" s="20">
        <f t="shared" si="105"/>
        <v>99.082513106125305</v>
      </c>
      <c r="D499" s="20">
        <f t="shared" si="106"/>
        <v>0.22537819279962842</v>
      </c>
      <c r="E499" s="20">
        <f t="shared" si="107"/>
        <v>99.307891298924929</v>
      </c>
      <c r="F499" s="20">
        <f t="shared" si="108"/>
        <v>-0.22961118833883851</v>
      </c>
      <c r="G499" s="20">
        <f t="shared" si="109"/>
        <v>-0.13247415090392581</v>
      </c>
      <c r="H499" s="20">
        <f t="shared" si="101"/>
        <v>-44.599438014190248</v>
      </c>
      <c r="I499" s="20">
        <f t="shared" si="102"/>
        <v>99.308156742217818</v>
      </c>
      <c r="J499" s="38">
        <f t="shared" si="103"/>
        <v>70.710678118654727</v>
      </c>
      <c r="K499" s="38">
        <f t="shared" si="110"/>
        <v>-69.728831881345229</v>
      </c>
      <c r="L499" s="22">
        <f t="shared" si="111"/>
        <v>30900.566337852255</v>
      </c>
      <c r="M499" s="20">
        <f t="shared" si="112"/>
        <v>179.38330785214535</v>
      </c>
      <c r="O499" s="20">
        <f t="shared" si="100"/>
        <v>179.38330785187645</v>
      </c>
    </row>
    <row r="500" spans="1:15" ht="12.75" customHeight="1" x14ac:dyDescent="0.2">
      <c r="A500" s="17">
        <f t="shared" si="104"/>
        <v>43.800000000000352</v>
      </c>
      <c r="B500" s="20">
        <f t="shared" si="105"/>
        <v>-44.599438014190248</v>
      </c>
      <c r="C500" s="20">
        <f t="shared" si="105"/>
        <v>99.308156742217818</v>
      </c>
      <c r="D500" s="20">
        <f t="shared" si="106"/>
        <v>0.2259084762567812</v>
      </c>
      <c r="E500" s="20">
        <f t="shared" si="107"/>
        <v>99.534065218474595</v>
      </c>
      <c r="F500" s="20">
        <f t="shared" si="108"/>
        <v>-0.22908947587206921</v>
      </c>
      <c r="G500" s="20">
        <f t="shared" si="109"/>
        <v>-0.13187281049696772</v>
      </c>
      <c r="H500" s="20">
        <f t="shared" si="101"/>
        <v>-44.731310824687213</v>
      </c>
      <c r="I500" s="20">
        <f t="shared" si="102"/>
        <v>99.534328856447857</v>
      </c>
      <c r="J500" s="38">
        <f t="shared" si="103"/>
        <v>70.710678118654727</v>
      </c>
      <c r="K500" s="38">
        <f t="shared" si="110"/>
        <v>-70.050571881345206</v>
      </c>
      <c r="L500" s="22">
        <f t="shared" si="111"/>
        <v>30971.277015970911</v>
      </c>
      <c r="M500" s="20">
        <f t="shared" si="112"/>
        <v>109.33273597080014</v>
      </c>
      <c r="O500" s="20">
        <f t="shared" si="100"/>
        <v>109.33273597052903</v>
      </c>
    </row>
    <row r="501" spans="1:15" ht="12.75" customHeight="1" x14ac:dyDescent="0.2">
      <c r="A501" s="17">
        <f t="shared" si="104"/>
        <v>43.900000000000354</v>
      </c>
      <c r="B501" s="20">
        <f t="shared" si="105"/>
        <v>-44.731310824687213</v>
      </c>
      <c r="C501" s="20">
        <f t="shared" si="105"/>
        <v>99.534328856447857</v>
      </c>
      <c r="D501" s="20">
        <f t="shared" si="106"/>
        <v>0.2264351531380622</v>
      </c>
      <c r="E501" s="20">
        <f t="shared" si="107"/>
        <v>99.760764009585913</v>
      </c>
      <c r="F501" s="20">
        <f t="shared" si="108"/>
        <v>-0.22856891526045789</v>
      </c>
      <c r="G501" s="20">
        <f t="shared" si="109"/>
        <v>-0.13127416762175026</v>
      </c>
      <c r="H501" s="20">
        <f t="shared" si="101"/>
        <v>-44.86258499230896</v>
      </c>
      <c r="I501" s="20">
        <f t="shared" si="102"/>
        <v>99.761025854415294</v>
      </c>
      <c r="J501" s="38">
        <f t="shared" si="103"/>
        <v>70.710678118654727</v>
      </c>
      <c r="K501" s="38">
        <f t="shared" si="110"/>
        <v>-70.372311881345212</v>
      </c>
      <c r="L501" s="22">
        <f t="shared" si="111"/>
        <v>31041.987694089567</v>
      </c>
      <c r="M501" s="20">
        <f t="shared" si="112"/>
        <v>38.960424089454932</v>
      </c>
      <c r="O501" s="20">
        <f t="shared" si="100"/>
        <v>38.960424089185835</v>
      </c>
    </row>
    <row r="502" spans="1:15" ht="12.75" customHeight="1" x14ac:dyDescent="0.2">
      <c r="A502" s="17">
        <f t="shared" si="104"/>
        <v>44.000000000000355</v>
      </c>
      <c r="B502" s="20">
        <f t="shared" si="105"/>
        <v>-44.86258499230896</v>
      </c>
      <c r="C502" s="20">
        <f t="shared" si="105"/>
        <v>99.761025854415294</v>
      </c>
      <c r="D502" s="20">
        <f t="shared" si="106"/>
        <v>0.2269582477805076</v>
      </c>
      <c r="E502" s="20">
        <f t="shared" si="107"/>
        <v>99.987984102195796</v>
      </c>
      <c r="F502" s="20">
        <f t="shared" si="108"/>
        <v>-0.22804951515932181</v>
      </c>
      <c r="G502" s="20">
        <f t="shared" si="109"/>
        <v>-0.13067822298356696</v>
      </c>
      <c r="H502" s="20">
        <f t="shared" si="101"/>
        <v>-44.993263215292529</v>
      </c>
      <c r="I502" s="20">
        <f t="shared" si="102"/>
        <v>99.988244166013459</v>
      </c>
      <c r="J502" s="38">
        <f t="shared" si="103"/>
        <v>70.710678118654727</v>
      </c>
      <c r="K502" s="38">
        <f t="shared" si="110"/>
        <v>-70.694051881345203</v>
      </c>
      <c r="L502" s="22">
        <f t="shared" si="111"/>
        <v>31080.957281117619</v>
      </c>
      <c r="M502" s="20">
        <f t="shared" si="112"/>
        <v>0</v>
      </c>
      <c r="O502" s="20">
        <f t="shared" si="100"/>
        <v>-31.733627792164043</v>
      </c>
    </row>
  </sheetData>
  <mergeCells count="8">
    <mergeCell ref="C9:E9"/>
    <mergeCell ref="F9:H9"/>
    <mergeCell ref="J9:K9"/>
    <mergeCell ref="L9:M9"/>
    <mergeCell ref="C60:E60"/>
    <mergeCell ref="F60:H60"/>
    <mergeCell ref="J60:K60"/>
    <mergeCell ref="L60:M6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A.1</vt:lpstr>
      <vt:lpstr>A.2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2020-06-17T05:38:51Z</dcterms:created>
  <dcterms:modified xsi:type="dcterms:W3CDTF">2020-06-17T05:39:46Z</dcterms:modified>
</cp:coreProperties>
</file>