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!_WebGL\3 Flight\7 GravityRT_Model\worksheets\"/>
    </mc:Choice>
  </mc:AlternateContent>
  <bookViews>
    <workbookView xWindow="0" yWindow="0" windowWidth="19200" windowHeight="11535" tabRatio="792"/>
  </bookViews>
  <sheets>
    <sheet name="1.1" sheetId="1" r:id="rId1"/>
    <sheet name="1.2" sheetId="2" r:id="rId2"/>
    <sheet name="1.3" sheetId="3" r:id="rId3"/>
    <sheet name="1.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5" i="1" l="1"/>
  <c r="U22" i="1" l="1"/>
  <c r="J588" i="2" l="1"/>
  <c r="K32" i="2" l="1"/>
  <c r="K588" i="2" s="1"/>
  <c r="I588" i="2" l="1"/>
  <c r="M588" i="2" s="1"/>
  <c r="W3" i="1" l="1"/>
  <c r="X3" i="1" s="1"/>
  <c r="Y3" i="1" s="1"/>
  <c r="W2" i="1"/>
  <c r="X2" i="1" s="1"/>
  <c r="Y2" i="1" s="1"/>
  <c r="E6" i="2" l="1"/>
  <c r="AA203" i="4" l="1"/>
  <c r="Z203" i="4"/>
  <c r="AA202" i="4"/>
  <c r="Z202" i="4"/>
  <c r="AA201" i="4"/>
  <c r="Z201" i="4"/>
  <c r="AA200" i="4"/>
  <c r="Z200" i="4"/>
  <c r="AA199" i="4"/>
  <c r="Z199" i="4"/>
  <c r="AA198" i="4"/>
  <c r="Z198" i="4"/>
  <c r="AA197" i="4"/>
  <c r="Z197" i="4"/>
  <c r="AA196" i="4"/>
  <c r="Z196" i="4"/>
  <c r="AA195" i="4"/>
  <c r="Z195" i="4"/>
  <c r="AA194" i="4"/>
  <c r="Z194" i="4"/>
  <c r="AA193" i="4"/>
  <c r="Z193" i="4"/>
  <c r="AA192" i="4"/>
  <c r="Z192" i="4"/>
  <c r="AA191" i="4"/>
  <c r="Z191" i="4"/>
  <c r="AA190" i="4"/>
  <c r="Z190" i="4"/>
  <c r="AA189" i="4"/>
  <c r="Z189" i="4"/>
  <c r="AA188" i="4"/>
  <c r="Z188" i="4"/>
  <c r="AA187" i="4"/>
  <c r="Z187" i="4"/>
  <c r="AA186" i="4"/>
  <c r="Z186" i="4"/>
  <c r="AA185" i="4"/>
  <c r="Z185" i="4"/>
  <c r="AA184" i="4"/>
  <c r="Z184" i="4"/>
  <c r="AA183" i="4"/>
  <c r="Z183" i="4"/>
  <c r="AA182" i="4"/>
  <c r="Z182" i="4"/>
  <c r="AA181" i="4"/>
  <c r="Z181" i="4"/>
  <c r="AA180" i="4"/>
  <c r="Z180" i="4"/>
  <c r="AA179" i="4"/>
  <c r="Z179" i="4"/>
  <c r="AA178" i="4"/>
  <c r="Z178" i="4"/>
  <c r="AA177" i="4"/>
  <c r="Z177" i="4"/>
  <c r="AA176" i="4"/>
  <c r="Z176" i="4"/>
  <c r="AA175" i="4"/>
  <c r="Z175" i="4"/>
  <c r="AA174" i="4"/>
  <c r="Z174" i="4"/>
  <c r="AA173" i="4"/>
  <c r="Z173" i="4"/>
  <c r="AA172" i="4"/>
  <c r="Z172" i="4"/>
  <c r="AA171" i="4"/>
  <c r="Z171" i="4"/>
  <c r="AA170" i="4"/>
  <c r="Z170" i="4"/>
  <c r="AA169" i="4"/>
  <c r="Z169" i="4"/>
  <c r="AA168" i="4"/>
  <c r="AA167" i="4"/>
  <c r="AA166" i="4"/>
  <c r="AA165" i="4"/>
  <c r="D554" i="2" s="1"/>
  <c r="AA164" i="4"/>
  <c r="Z164" i="4"/>
  <c r="AA163" i="4"/>
  <c r="Z163" i="4"/>
  <c r="AA162" i="4"/>
  <c r="Z162" i="4"/>
  <c r="AA161" i="4"/>
  <c r="AA160" i="4"/>
  <c r="D549" i="2" s="1"/>
  <c r="Z160" i="4"/>
  <c r="AA159" i="4"/>
  <c r="Z159" i="4"/>
  <c r="AA158" i="4"/>
  <c r="Z158" i="4"/>
  <c r="AA157" i="4"/>
  <c r="AA156" i="4"/>
  <c r="Z156" i="4"/>
  <c r="AA155" i="4"/>
  <c r="Z155" i="4"/>
  <c r="AA154" i="4"/>
  <c r="Z154" i="4"/>
  <c r="AA153" i="4"/>
  <c r="AA152" i="4"/>
  <c r="Z152" i="4"/>
  <c r="AA151" i="4"/>
  <c r="D540" i="2" s="1"/>
  <c r="Z151" i="4"/>
  <c r="AA150" i="4"/>
  <c r="Z150" i="4"/>
  <c r="AA149" i="4"/>
  <c r="Z149" i="4"/>
  <c r="AA148" i="4"/>
  <c r="AA147" i="4"/>
  <c r="Z147" i="4"/>
  <c r="AA146" i="4"/>
  <c r="Z146" i="4"/>
  <c r="AA145" i="4"/>
  <c r="Z145" i="4"/>
  <c r="AA144" i="4"/>
  <c r="Z144" i="4"/>
  <c r="AA143" i="4"/>
  <c r="AA142" i="4"/>
  <c r="D531" i="2" s="1"/>
  <c r="Z142" i="4"/>
  <c r="AA141" i="4"/>
  <c r="Z141" i="4"/>
  <c r="AA140" i="4"/>
  <c r="Z140" i="4"/>
  <c r="AA139" i="4"/>
  <c r="Z139" i="4"/>
  <c r="AA138" i="4"/>
  <c r="D527" i="2" s="1"/>
  <c r="AA137" i="4"/>
  <c r="AA136" i="4"/>
  <c r="AA135" i="4"/>
  <c r="AA134" i="4"/>
  <c r="AA133" i="4"/>
  <c r="AA132" i="4"/>
  <c r="AA131" i="4"/>
  <c r="AA130" i="4"/>
  <c r="D519" i="2" s="1"/>
  <c r="AA129" i="4"/>
  <c r="AA128" i="4"/>
  <c r="AA127" i="4"/>
  <c r="AA126" i="4"/>
  <c r="AA125" i="4"/>
  <c r="AA124" i="4"/>
  <c r="AA123" i="4"/>
  <c r="AA122" i="4"/>
  <c r="D511" i="2" s="1"/>
  <c r="AA121" i="4"/>
  <c r="AA120" i="4"/>
  <c r="AA119" i="4"/>
  <c r="AA118" i="4"/>
  <c r="AA117" i="4"/>
  <c r="AA116" i="4"/>
  <c r="AA115" i="4"/>
  <c r="AA114" i="4"/>
  <c r="D503" i="2" s="1"/>
  <c r="AA113" i="4"/>
  <c r="AA112" i="4"/>
  <c r="AA111" i="4"/>
  <c r="Z111" i="4"/>
  <c r="AA110" i="4"/>
  <c r="AA109" i="4"/>
  <c r="AA108" i="4"/>
  <c r="AA107" i="4"/>
  <c r="Z107" i="4"/>
  <c r="AA106" i="4"/>
  <c r="Z106" i="4"/>
  <c r="AA105" i="4"/>
  <c r="Z105" i="4"/>
  <c r="AA104" i="4"/>
  <c r="Z104" i="4"/>
  <c r="Z64" i="4"/>
  <c r="Z60" i="4"/>
  <c r="Z56" i="4"/>
  <c r="I53" i="4"/>
  <c r="Z52" i="4"/>
  <c r="I52" i="4"/>
  <c r="I51" i="4"/>
  <c r="I50" i="4"/>
  <c r="I49" i="4"/>
  <c r="I48" i="4"/>
  <c r="Z47" i="4"/>
  <c r="I47" i="4"/>
  <c r="I46" i="4"/>
  <c r="I45" i="4"/>
  <c r="I44" i="4"/>
  <c r="I43" i="4"/>
  <c r="Z42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A28" i="4"/>
  <c r="Z65" i="4" s="1"/>
  <c r="I27" i="4"/>
  <c r="X24" i="4"/>
  <c r="U24" i="4"/>
  <c r="Z23" i="4"/>
  <c r="Z27" i="4" s="1"/>
  <c r="Z20" i="4"/>
  <c r="Z19" i="4"/>
  <c r="Z15" i="4"/>
  <c r="Z13" i="4"/>
  <c r="Z11" i="4"/>
  <c r="J58" i="3"/>
  <c r="F58" i="3"/>
  <c r="J55" i="3"/>
  <c r="J54" i="3"/>
  <c r="J53" i="3"/>
  <c r="D53" i="3"/>
  <c r="E55" i="3" s="1"/>
  <c r="F57" i="3" s="1"/>
  <c r="J57" i="3" s="1"/>
  <c r="J52" i="3"/>
  <c r="D52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43" i="3"/>
  <c r="C43" i="3"/>
  <c r="A43" i="3"/>
  <c r="A44" i="3" s="1"/>
  <c r="A45" i="3" s="1"/>
  <c r="A46" i="3" s="1"/>
  <c r="A47" i="3" s="1"/>
  <c r="A48" i="3" s="1"/>
  <c r="A49" i="3" s="1"/>
  <c r="A50" i="3" s="1"/>
  <c r="D42" i="3"/>
  <c r="C42" i="3"/>
  <c r="D41" i="3"/>
  <c r="C41" i="3"/>
  <c r="D40" i="3"/>
  <c r="C40" i="3"/>
  <c r="D39" i="3"/>
  <c r="C39" i="3"/>
  <c r="D38" i="3"/>
  <c r="C38" i="3"/>
  <c r="D37" i="3"/>
  <c r="C37" i="3"/>
  <c r="D36" i="3"/>
  <c r="C36" i="3"/>
  <c r="D35" i="3"/>
  <c r="C35" i="3"/>
  <c r="D34" i="3"/>
  <c r="C34" i="3"/>
  <c r="D33" i="3"/>
  <c r="C33" i="3"/>
  <c r="D32" i="3"/>
  <c r="C32" i="3"/>
  <c r="D31" i="3"/>
  <c r="C31" i="3"/>
  <c r="D30" i="3"/>
  <c r="C30" i="3"/>
  <c r="D29" i="3"/>
  <c r="C29" i="3"/>
  <c r="D28" i="3"/>
  <c r="C28" i="3"/>
  <c r="F28" i="3" s="1"/>
  <c r="J28" i="3" s="1"/>
  <c r="B28" i="3"/>
  <c r="B29" i="3" s="1"/>
  <c r="A28" i="3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D27" i="3"/>
  <c r="C27" i="3"/>
  <c r="B27" i="3"/>
  <c r="F27" i="3" s="1"/>
  <c r="J27" i="3" s="1"/>
  <c r="A27" i="3"/>
  <c r="F26" i="3"/>
  <c r="J26" i="3" s="1"/>
  <c r="E26" i="3"/>
  <c r="Y23" i="3"/>
  <c r="V23" i="3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3" i="2"/>
  <c r="D552" i="2"/>
  <c r="D551" i="2"/>
  <c r="D550" i="2"/>
  <c r="D548" i="2"/>
  <c r="D547" i="2"/>
  <c r="D546" i="2"/>
  <c r="D545" i="2"/>
  <c r="D544" i="2"/>
  <c r="D543" i="2"/>
  <c r="D542" i="2"/>
  <c r="D541" i="2"/>
  <c r="D539" i="2"/>
  <c r="D538" i="2"/>
  <c r="D537" i="2"/>
  <c r="D536" i="2"/>
  <c r="D535" i="2"/>
  <c r="D534" i="2"/>
  <c r="D533" i="2"/>
  <c r="D532" i="2"/>
  <c r="D530" i="2"/>
  <c r="D529" i="2"/>
  <c r="D528" i="2"/>
  <c r="D526" i="2"/>
  <c r="D525" i="2"/>
  <c r="D524" i="2"/>
  <c r="D523" i="2"/>
  <c r="D522" i="2"/>
  <c r="D521" i="2"/>
  <c r="D520" i="2"/>
  <c r="D518" i="2"/>
  <c r="D517" i="2"/>
  <c r="D516" i="2"/>
  <c r="D515" i="2"/>
  <c r="D514" i="2"/>
  <c r="D513" i="2"/>
  <c r="D512" i="2"/>
  <c r="D510" i="2"/>
  <c r="D509" i="2"/>
  <c r="D508" i="2"/>
  <c r="D507" i="2"/>
  <c r="D506" i="2"/>
  <c r="D505" i="2"/>
  <c r="D504" i="2"/>
  <c r="D502" i="2"/>
  <c r="D501" i="2"/>
  <c r="D500" i="2"/>
  <c r="D499" i="2"/>
  <c r="D498" i="2"/>
  <c r="D497" i="2"/>
  <c r="D496" i="2"/>
  <c r="D495" i="2"/>
  <c r="D494" i="2"/>
  <c r="D493" i="2"/>
  <c r="AH463" i="2"/>
  <c r="AH462" i="2"/>
  <c r="C456" i="2"/>
  <c r="C457" i="2" s="1"/>
  <c r="C458" i="2" s="1"/>
  <c r="C459" i="2" s="1"/>
  <c r="C455" i="2"/>
  <c r="C454" i="2"/>
  <c r="C436" i="2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A436" i="2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C429" i="2"/>
  <c r="C430" i="2" s="1"/>
  <c r="C431" i="2" s="1"/>
  <c r="C432" i="2" s="1"/>
  <c r="C433" i="2" s="1"/>
  <c r="C434" i="2" s="1"/>
  <c r="C421" i="2"/>
  <c r="C422" i="2" s="1"/>
  <c r="C423" i="2" s="1"/>
  <c r="C424" i="2" s="1"/>
  <c r="C425" i="2" s="1"/>
  <c r="C426" i="2" s="1"/>
  <c r="C427" i="2" s="1"/>
  <c r="C413" i="2"/>
  <c r="C414" i="2" s="1"/>
  <c r="C415" i="2" s="1"/>
  <c r="C416" i="2" s="1"/>
  <c r="C417" i="2" s="1"/>
  <c r="C418" i="2" s="1"/>
  <c r="C419" i="2" s="1"/>
  <c r="C420" i="2" s="1"/>
  <c r="C412" i="2"/>
  <c r="A412" i="2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C411" i="2"/>
  <c r="A411" i="2"/>
  <c r="C406" i="2"/>
  <c r="C407" i="2" s="1"/>
  <c r="C408" i="2" s="1"/>
  <c r="C409" i="2" s="1"/>
  <c r="C405" i="2"/>
  <c r="C404" i="2"/>
  <c r="C387" i="2"/>
  <c r="C388" i="2" s="1"/>
  <c r="C389" i="2" s="1"/>
  <c r="C390" i="2" s="1"/>
  <c r="C391" i="2" s="1"/>
  <c r="C392" i="2" s="1"/>
  <c r="C393" i="2" s="1"/>
  <c r="C394" i="2" s="1"/>
  <c r="C395" i="2" s="1"/>
  <c r="C396" i="2" s="1"/>
  <c r="C397" i="2" s="1"/>
  <c r="C398" i="2" s="1"/>
  <c r="C399" i="2" s="1"/>
  <c r="C400" i="2" s="1"/>
  <c r="C401" i="2" s="1"/>
  <c r="C402" i="2" s="1"/>
  <c r="C386" i="2"/>
  <c r="A386" i="2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C380" i="2"/>
  <c r="C381" i="2" s="1"/>
  <c r="C382" i="2" s="1"/>
  <c r="C383" i="2" s="1"/>
  <c r="C384" i="2" s="1"/>
  <c r="C379" i="2"/>
  <c r="C365" i="2"/>
  <c r="C366" i="2" s="1"/>
  <c r="C367" i="2" s="1"/>
  <c r="C368" i="2" s="1"/>
  <c r="C369" i="2" s="1"/>
  <c r="C370" i="2" s="1"/>
  <c r="C371" i="2" s="1"/>
  <c r="C372" i="2" s="1"/>
  <c r="C373" i="2" s="1"/>
  <c r="C374" i="2" s="1"/>
  <c r="C375" i="2" s="1"/>
  <c r="C376" i="2" s="1"/>
  <c r="C377" i="2" s="1"/>
  <c r="A364" i="2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63" i="2"/>
  <c r="A362" i="2"/>
  <c r="C361" i="2"/>
  <c r="C362" i="2" s="1"/>
  <c r="C363" i="2" s="1"/>
  <c r="C364" i="2" s="1"/>
  <c r="A361" i="2"/>
  <c r="C354" i="2"/>
  <c r="C355" i="2" s="1"/>
  <c r="C356" i="2" s="1"/>
  <c r="C357" i="2" s="1"/>
  <c r="C358" i="2" s="1"/>
  <c r="C359" i="2" s="1"/>
  <c r="C341" i="2"/>
  <c r="C342" i="2" s="1"/>
  <c r="C343" i="2" s="1"/>
  <c r="C344" i="2" s="1"/>
  <c r="C345" i="2" s="1"/>
  <c r="C346" i="2" s="1"/>
  <c r="C347" i="2" s="1"/>
  <c r="C348" i="2" s="1"/>
  <c r="C349" i="2" s="1"/>
  <c r="C350" i="2" s="1"/>
  <c r="C351" i="2" s="1"/>
  <c r="C352" i="2" s="1"/>
  <c r="A340" i="2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C337" i="2"/>
  <c r="C338" i="2" s="1"/>
  <c r="C339" i="2" s="1"/>
  <c r="C340" i="2" s="1"/>
  <c r="C336" i="2"/>
  <c r="A336" i="2"/>
  <c r="A337" i="2" s="1"/>
  <c r="A338" i="2" s="1"/>
  <c r="A339" i="2" s="1"/>
  <c r="B335" i="2"/>
  <c r="B360" i="2" s="1"/>
  <c r="B385" i="2" s="1"/>
  <c r="B410" i="2" s="1"/>
  <c r="B435" i="2" s="1"/>
  <c r="C334" i="2"/>
  <c r="C330" i="2"/>
  <c r="C331" i="2" s="1"/>
  <c r="C332" i="2" s="1"/>
  <c r="C333" i="2" s="1"/>
  <c r="C329" i="2"/>
  <c r="C311" i="2"/>
  <c r="C312" i="2" s="1"/>
  <c r="C313" i="2" s="1"/>
  <c r="C314" i="2" s="1"/>
  <c r="C315" i="2" s="1"/>
  <c r="C316" i="2" s="1"/>
  <c r="C317" i="2" s="1"/>
  <c r="C318" i="2" s="1"/>
  <c r="C319" i="2" s="1"/>
  <c r="C320" i="2" s="1"/>
  <c r="C321" i="2" s="1"/>
  <c r="C322" i="2" s="1"/>
  <c r="C323" i="2" s="1"/>
  <c r="C324" i="2" s="1"/>
  <c r="C325" i="2" s="1"/>
  <c r="C326" i="2" s="1"/>
  <c r="C327" i="2" s="1"/>
  <c r="A311" i="2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C287" i="2"/>
  <c r="C288" i="2" s="1"/>
  <c r="C289" i="2" s="1"/>
  <c r="C290" i="2" s="1"/>
  <c r="C291" i="2" s="1"/>
  <c r="C292" i="2" s="1"/>
  <c r="C293" i="2" s="1"/>
  <c r="C294" i="2" s="1"/>
  <c r="C295" i="2" s="1"/>
  <c r="C296" i="2" s="1"/>
  <c r="C297" i="2" s="1"/>
  <c r="C298" i="2" s="1"/>
  <c r="C299" i="2" s="1"/>
  <c r="C300" i="2" s="1"/>
  <c r="C301" i="2" s="1"/>
  <c r="C302" i="2" s="1"/>
  <c r="C303" i="2" s="1"/>
  <c r="C304" i="2" s="1"/>
  <c r="C305" i="2" s="1"/>
  <c r="C306" i="2" s="1"/>
  <c r="C307" i="2" s="1"/>
  <c r="C308" i="2" s="1"/>
  <c r="C309" i="2" s="1"/>
  <c r="C286" i="2"/>
  <c r="A286" i="2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271" i="2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C264" i="2"/>
  <c r="C265" i="2" s="1"/>
  <c r="C266" i="2" s="1"/>
  <c r="C267" i="2" s="1"/>
  <c r="C268" i="2" s="1"/>
  <c r="C269" i="2" s="1"/>
  <c r="C270" i="2" s="1"/>
  <c r="C271" i="2" s="1"/>
  <c r="C272" i="2" s="1"/>
  <c r="C273" i="2" s="1"/>
  <c r="C274" i="2" s="1"/>
  <c r="C275" i="2" s="1"/>
  <c r="C276" i="2" s="1"/>
  <c r="C277" i="2" s="1"/>
  <c r="C278" i="2" s="1"/>
  <c r="C279" i="2" s="1"/>
  <c r="C280" i="2" s="1"/>
  <c r="C281" i="2" s="1"/>
  <c r="C282" i="2" s="1"/>
  <c r="C283" i="2" s="1"/>
  <c r="C284" i="2" s="1"/>
  <c r="C263" i="2"/>
  <c r="A263" i="2"/>
  <c r="A264" i="2" s="1"/>
  <c r="A265" i="2" s="1"/>
  <c r="A266" i="2" s="1"/>
  <c r="A267" i="2" s="1"/>
  <c r="A268" i="2" s="1"/>
  <c r="A269" i="2" s="1"/>
  <c r="A270" i="2" s="1"/>
  <c r="C262" i="2"/>
  <c r="A262" i="2"/>
  <c r="C261" i="2"/>
  <c r="A261" i="2"/>
  <c r="C246" i="2"/>
  <c r="C247" i="2" s="1"/>
  <c r="C248" i="2" s="1"/>
  <c r="C249" i="2" s="1"/>
  <c r="C250" i="2" s="1"/>
  <c r="C251" i="2" s="1"/>
  <c r="C252" i="2" s="1"/>
  <c r="C253" i="2" s="1"/>
  <c r="C254" i="2" s="1"/>
  <c r="C255" i="2" s="1"/>
  <c r="C256" i="2" s="1"/>
  <c r="C257" i="2" s="1"/>
  <c r="C258" i="2" s="1"/>
  <c r="C259" i="2" s="1"/>
  <c r="C238" i="2"/>
  <c r="C239" i="2" s="1"/>
  <c r="C240" i="2" s="1"/>
  <c r="C241" i="2" s="1"/>
  <c r="C242" i="2" s="1"/>
  <c r="C243" i="2" s="1"/>
  <c r="C244" i="2" s="1"/>
  <c r="C245" i="2" s="1"/>
  <c r="C237" i="2"/>
  <c r="A237" i="2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C236" i="2"/>
  <c r="A236" i="2"/>
  <c r="C212" i="2"/>
  <c r="C213" i="2" s="1"/>
  <c r="C214" i="2" s="1"/>
  <c r="C215" i="2" s="1"/>
  <c r="C216" i="2" s="1"/>
  <c r="C217" i="2" s="1"/>
  <c r="C218" i="2" s="1"/>
  <c r="C219" i="2" s="1"/>
  <c r="C220" i="2" s="1"/>
  <c r="C221" i="2" s="1"/>
  <c r="C222" i="2" s="1"/>
  <c r="C223" i="2" s="1"/>
  <c r="C224" i="2" s="1"/>
  <c r="C225" i="2" s="1"/>
  <c r="C226" i="2" s="1"/>
  <c r="C227" i="2" s="1"/>
  <c r="C228" i="2" s="1"/>
  <c r="C229" i="2" s="1"/>
  <c r="C230" i="2" s="1"/>
  <c r="C231" i="2" s="1"/>
  <c r="C232" i="2" s="1"/>
  <c r="C233" i="2" s="1"/>
  <c r="C234" i="2" s="1"/>
  <c r="C211" i="2"/>
  <c r="A211" i="2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C196" i="2"/>
  <c r="C197" i="2" s="1"/>
  <c r="C198" i="2" s="1"/>
  <c r="C199" i="2" s="1"/>
  <c r="C200" i="2" s="1"/>
  <c r="C201" i="2" s="1"/>
  <c r="C202" i="2" s="1"/>
  <c r="C203" i="2" s="1"/>
  <c r="C204" i="2" s="1"/>
  <c r="C205" i="2" s="1"/>
  <c r="C206" i="2" s="1"/>
  <c r="C207" i="2" s="1"/>
  <c r="C208" i="2" s="1"/>
  <c r="C209" i="2" s="1"/>
  <c r="C188" i="2"/>
  <c r="C189" i="2" s="1"/>
  <c r="C190" i="2" s="1"/>
  <c r="C191" i="2" s="1"/>
  <c r="C192" i="2" s="1"/>
  <c r="C193" i="2" s="1"/>
  <c r="C194" i="2" s="1"/>
  <c r="C195" i="2" s="1"/>
  <c r="C187" i="2"/>
  <c r="A187" i="2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C186" i="2"/>
  <c r="A186" i="2"/>
  <c r="A172" i="2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C165" i="2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  <c r="C184" i="2" s="1"/>
  <c r="A164" i="2"/>
  <c r="A165" i="2" s="1"/>
  <c r="A166" i="2" s="1"/>
  <c r="A167" i="2" s="1"/>
  <c r="A168" i="2" s="1"/>
  <c r="A169" i="2" s="1"/>
  <c r="A170" i="2" s="1"/>
  <c r="A171" i="2" s="1"/>
  <c r="A163" i="2"/>
  <c r="A162" i="2"/>
  <c r="C161" i="2"/>
  <c r="C162" i="2" s="1"/>
  <c r="C163" i="2" s="1"/>
  <c r="C164" i="2" s="1"/>
  <c r="A161" i="2"/>
  <c r="C158" i="2"/>
  <c r="C159" i="2" s="1"/>
  <c r="C140" i="2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A139" i="2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C136" i="2"/>
  <c r="C137" i="2" s="1"/>
  <c r="C138" i="2" s="1"/>
  <c r="C139" i="2" s="1"/>
  <c r="A136" i="2"/>
  <c r="A137" i="2" s="1"/>
  <c r="A138" i="2" s="1"/>
  <c r="A124" i="2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16" i="2"/>
  <c r="A117" i="2" s="1"/>
  <c r="A118" i="2" s="1"/>
  <c r="A119" i="2" s="1"/>
  <c r="A120" i="2" s="1"/>
  <c r="A121" i="2" s="1"/>
  <c r="A122" i="2" s="1"/>
  <c r="A123" i="2" s="1"/>
  <c r="C113" i="2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12" i="2"/>
  <c r="A112" i="2"/>
  <c r="A113" i="2" s="1"/>
  <c r="A114" i="2" s="1"/>
  <c r="A115" i="2" s="1"/>
  <c r="C111" i="2"/>
  <c r="A111" i="2"/>
  <c r="C86" i="2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A86" i="2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62" i="2"/>
  <c r="C61" i="2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A61" i="2"/>
  <c r="B60" i="2"/>
  <c r="B85" i="2" s="1"/>
  <c r="B110" i="2" s="1"/>
  <c r="B135" i="2" s="1"/>
  <c r="B160" i="2" s="1"/>
  <c r="B185" i="2" s="1"/>
  <c r="B210" i="2" s="1"/>
  <c r="B235" i="2" s="1"/>
  <c r="B260" i="2" s="1"/>
  <c r="B285" i="2" s="1"/>
  <c r="A37" i="2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H36" i="2"/>
  <c r="C36" i="2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A36" i="2"/>
  <c r="D35" i="2"/>
  <c r="D36" i="2" s="1"/>
  <c r="S32" i="2"/>
  <c r="O32" i="2"/>
  <c r="D32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C7" i="2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A7" i="2"/>
  <c r="F6" i="2"/>
  <c r="D6" i="2"/>
  <c r="D7" i="2" s="1"/>
  <c r="T21" i="1"/>
  <c r="T13" i="1"/>
  <c r="Y8" i="1"/>
  <c r="Y7" i="1"/>
  <c r="Y6" i="1"/>
  <c r="T22" i="1" l="1"/>
  <c r="O588" i="2"/>
  <c r="S588" i="2" s="1"/>
  <c r="N588" i="2"/>
  <c r="Z18" i="4"/>
  <c r="Z34" i="4"/>
  <c r="Z161" i="4"/>
  <c r="Z165" i="4"/>
  <c r="Z121" i="4"/>
  <c r="Z153" i="4"/>
  <c r="Z22" i="4"/>
  <c r="Z143" i="4"/>
  <c r="Z124" i="4"/>
  <c r="A29" i="4"/>
  <c r="Z148" i="4"/>
  <c r="Z157" i="4"/>
  <c r="E7" i="2"/>
  <c r="D8" i="2"/>
  <c r="F7" i="2"/>
  <c r="D37" i="2"/>
  <c r="G36" i="2"/>
  <c r="E36" i="2"/>
  <c r="F135" i="2"/>
  <c r="AH37" i="2"/>
  <c r="F60" i="2"/>
  <c r="E35" i="2"/>
  <c r="F35" i="2"/>
  <c r="G35" i="2"/>
  <c r="D410" i="2"/>
  <c r="D435" i="2"/>
  <c r="D360" i="2"/>
  <c r="D385" i="2"/>
  <c r="D335" i="2"/>
  <c r="D310" i="2"/>
  <c r="F285" i="2"/>
  <c r="D285" i="2"/>
  <c r="F260" i="2"/>
  <c r="F235" i="2"/>
  <c r="D210" i="2"/>
  <c r="D260" i="2"/>
  <c r="D235" i="2"/>
  <c r="F185" i="2"/>
  <c r="D160" i="2"/>
  <c r="D185" i="2"/>
  <c r="F210" i="2"/>
  <c r="F160" i="2"/>
  <c r="D135" i="2"/>
  <c r="F85" i="2"/>
  <c r="F110" i="2"/>
  <c r="D85" i="2"/>
  <c r="D60" i="2"/>
  <c r="D110" i="2"/>
  <c r="AH464" i="2"/>
  <c r="B30" i="3"/>
  <c r="F29" i="3"/>
  <c r="J29" i="3" s="1"/>
  <c r="E27" i="3"/>
  <c r="E28" i="3"/>
  <c r="E29" i="3"/>
  <c r="Z119" i="4"/>
  <c r="E54" i="3"/>
  <c r="F56" i="3" s="1"/>
  <c r="J56" i="3" s="1"/>
  <c r="Z123" i="4"/>
  <c r="Z135" i="4"/>
  <c r="Z116" i="4"/>
  <c r="Z128" i="4"/>
  <c r="Z112" i="4"/>
  <c r="Z14" i="4"/>
  <c r="Z114" i="4"/>
  <c r="Z120" i="4"/>
  <c r="Z166" i="4"/>
  <c r="T25" i="1" l="1"/>
  <c r="Q588" i="2"/>
  <c r="R588" i="2"/>
  <c r="Z28" i="4"/>
  <c r="Z12" i="4"/>
  <c r="Z17" i="4"/>
  <c r="A30" i="4"/>
  <c r="Z24" i="4"/>
  <c r="J110" i="2"/>
  <c r="F111" i="2"/>
  <c r="D336" i="2"/>
  <c r="G335" i="2"/>
  <c r="F335" i="2"/>
  <c r="J335" i="2" s="1"/>
  <c r="E335" i="2"/>
  <c r="Z115" i="4"/>
  <c r="E135" i="2"/>
  <c r="D136" i="2"/>
  <c r="G135" i="2"/>
  <c r="D211" i="2"/>
  <c r="G210" i="2"/>
  <c r="E210" i="2"/>
  <c r="D361" i="2"/>
  <c r="G360" i="2"/>
  <c r="E360" i="2"/>
  <c r="F360" i="2"/>
  <c r="J360" i="2" s="1"/>
  <c r="K35" i="2"/>
  <c r="I35" i="2"/>
  <c r="M35" i="2" s="1"/>
  <c r="F236" i="2"/>
  <c r="J235" i="2"/>
  <c r="F211" i="2"/>
  <c r="J210" i="2"/>
  <c r="F261" i="2"/>
  <c r="J260" i="2"/>
  <c r="G410" i="2"/>
  <c r="F410" i="2"/>
  <c r="J410" i="2" s="1"/>
  <c r="E410" i="2"/>
  <c r="D411" i="2"/>
  <c r="AH38" i="2"/>
  <c r="J160" i="2"/>
  <c r="F161" i="2"/>
  <c r="G435" i="2"/>
  <c r="F435" i="2"/>
  <c r="J435" i="2" s="1"/>
  <c r="E435" i="2"/>
  <c r="D436" i="2"/>
  <c r="D111" i="2"/>
  <c r="G110" i="2"/>
  <c r="E110" i="2"/>
  <c r="E185" i="2"/>
  <c r="D186" i="2"/>
  <c r="G185" i="2"/>
  <c r="G285" i="2"/>
  <c r="E285" i="2"/>
  <c r="D286" i="2"/>
  <c r="E8" i="2"/>
  <c r="D9" i="2"/>
  <c r="F8" i="2"/>
  <c r="AH465" i="2"/>
  <c r="E37" i="2"/>
  <c r="D38" i="2"/>
  <c r="G37" i="2"/>
  <c r="E60" i="2"/>
  <c r="G60" i="2"/>
  <c r="D61" i="2"/>
  <c r="D161" i="2"/>
  <c r="G160" i="2"/>
  <c r="E160" i="2"/>
  <c r="F286" i="2"/>
  <c r="J285" i="2"/>
  <c r="J35" i="2"/>
  <c r="F36" i="2"/>
  <c r="F136" i="2"/>
  <c r="J135" i="2"/>
  <c r="F61" i="2"/>
  <c r="J60" i="2"/>
  <c r="G85" i="2"/>
  <c r="E85" i="2"/>
  <c r="D86" i="2"/>
  <c r="F186" i="2"/>
  <c r="J185" i="2"/>
  <c r="G310" i="2"/>
  <c r="D311" i="2"/>
  <c r="F310" i="2"/>
  <c r="J310" i="2" s="1"/>
  <c r="E310" i="2"/>
  <c r="F30" i="3"/>
  <c r="J30" i="3" s="1"/>
  <c r="B31" i="3"/>
  <c r="G235" i="2"/>
  <c r="E235" i="2"/>
  <c r="D236" i="2"/>
  <c r="E30" i="3"/>
  <c r="J85" i="2"/>
  <c r="F86" i="2"/>
  <c r="E260" i="2"/>
  <c r="D261" i="2"/>
  <c r="G260" i="2"/>
  <c r="G385" i="2"/>
  <c r="F385" i="2"/>
  <c r="J385" i="2" s="1"/>
  <c r="E385" i="2"/>
  <c r="D386" i="2"/>
  <c r="K36" i="2"/>
  <c r="I36" i="2"/>
  <c r="M36" i="2" s="1"/>
  <c r="T28" i="1" l="1"/>
  <c r="T27" i="1"/>
  <c r="Z7" i="4"/>
  <c r="A31" i="4"/>
  <c r="Z16" i="4"/>
  <c r="Z29" i="4"/>
  <c r="Z21" i="4"/>
  <c r="Z33" i="4"/>
  <c r="Z125" i="4"/>
  <c r="Z118" i="4"/>
  <c r="Z113" i="4"/>
  <c r="Z129" i="4"/>
  <c r="Z32" i="4"/>
  <c r="G286" i="2"/>
  <c r="E286" i="2"/>
  <c r="D287" i="2"/>
  <c r="D112" i="2"/>
  <c r="G111" i="2"/>
  <c r="E111" i="2"/>
  <c r="F237" i="2"/>
  <c r="J236" i="2"/>
  <c r="N35" i="2"/>
  <c r="Q35" i="2" s="1"/>
  <c r="U35" i="2" s="1"/>
  <c r="O35" i="2"/>
  <c r="S35" i="2" s="1"/>
  <c r="W35" i="2" s="1"/>
  <c r="F287" i="2"/>
  <c r="J286" i="2"/>
  <c r="K285" i="2"/>
  <c r="O285" i="2" s="1"/>
  <c r="S285" i="2" s="1"/>
  <c r="W285" i="2" s="1"/>
  <c r="I285" i="2"/>
  <c r="M285" i="2" s="1"/>
  <c r="F262" i="2"/>
  <c r="J261" i="2"/>
  <c r="E211" i="2"/>
  <c r="D212" i="2"/>
  <c r="G211" i="2"/>
  <c r="K335" i="2"/>
  <c r="N335" i="2" s="1"/>
  <c r="I335" i="2"/>
  <c r="M335" i="2" s="1"/>
  <c r="K60" i="2"/>
  <c r="O60" i="2" s="1"/>
  <c r="S60" i="2" s="1"/>
  <c r="W60" i="2" s="1"/>
  <c r="I60" i="2"/>
  <c r="M60" i="2" s="1"/>
  <c r="K210" i="2"/>
  <c r="N210" i="2" s="1"/>
  <c r="I210" i="2"/>
  <c r="M210" i="2" s="1"/>
  <c r="F187" i="2"/>
  <c r="J186" i="2"/>
  <c r="N60" i="2"/>
  <c r="K160" i="2"/>
  <c r="O160" i="2" s="1"/>
  <c r="S160" i="2" s="1"/>
  <c r="W160" i="2" s="1"/>
  <c r="I160" i="2"/>
  <c r="M160" i="2" s="1"/>
  <c r="E38" i="2"/>
  <c r="D39" i="2"/>
  <c r="G38" i="2"/>
  <c r="E261" i="2"/>
  <c r="D262" i="2"/>
  <c r="G261" i="2"/>
  <c r="G86" i="2"/>
  <c r="E86" i="2"/>
  <c r="D87" i="2"/>
  <c r="F62" i="2"/>
  <c r="J61" i="2"/>
  <c r="K37" i="2"/>
  <c r="I37" i="2"/>
  <c r="M37" i="2" s="1"/>
  <c r="D437" i="2"/>
  <c r="G436" i="2"/>
  <c r="F436" i="2"/>
  <c r="J436" i="2" s="1"/>
  <c r="E436" i="2"/>
  <c r="AH39" i="2"/>
  <c r="F212" i="2"/>
  <c r="J211" i="2"/>
  <c r="E136" i="2"/>
  <c r="D137" i="2"/>
  <c r="G136" i="2"/>
  <c r="E311" i="2"/>
  <c r="D312" i="2"/>
  <c r="F311" i="2"/>
  <c r="J311" i="2" s="1"/>
  <c r="G311" i="2"/>
  <c r="K260" i="2"/>
  <c r="N260" i="2" s="1"/>
  <c r="I260" i="2"/>
  <c r="M260" i="2" s="1"/>
  <c r="G236" i="2"/>
  <c r="E236" i="2"/>
  <c r="D237" i="2"/>
  <c r="I85" i="2"/>
  <c r="M85" i="2" s="1"/>
  <c r="K85" i="2"/>
  <c r="N85" i="2" s="1"/>
  <c r="E161" i="2"/>
  <c r="D162" i="2"/>
  <c r="G161" i="2"/>
  <c r="G186" i="2"/>
  <c r="E186" i="2"/>
  <c r="D187" i="2"/>
  <c r="K435" i="2"/>
  <c r="O435" i="2" s="1"/>
  <c r="S435" i="2" s="1"/>
  <c r="W435" i="2" s="1"/>
  <c r="I435" i="2"/>
  <c r="M435" i="2" s="1"/>
  <c r="G411" i="2"/>
  <c r="F411" i="2"/>
  <c r="J411" i="2" s="1"/>
  <c r="E411" i="2"/>
  <c r="D412" i="2"/>
  <c r="K360" i="2"/>
  <c r="N360" i="2" s="1"/>
  <c r="I360" i="2"/>
  <c r="M360" i="2" s="1"/>
  <c r="K135" i="2"/>
  <c r="O135" i="2" s="1"/>
  <c r="S135" i="2" s="1"/>
  <c r="W135" i="2" s="1"/>
  <c r="I135" i="2"/>
  <c r="M135" i="2" s="1"/>
  <c r="E336" i="2"/>
  <c r="D337" i="2"/>
  <c r="G336" i="2"/>
  <c r="F336" i="2"/>
  <c r="J336" i="2" s="1"/>
  <c r="K385" i="2"/>
  <c r="O385" i="2" s="1"/>
  <c r="S385" i="2" s="1"/>
  <c r="W385" i="2" s="1"/>
  <c r="I385" i="2"/>
  <c r="M385" i="2" s="1"/>
  <c r="J86" i="2"/>
  <c r="F87" i="2"/>
  <c r="K235" i="2"/>
  <c r="O235" i="2" s="1"/>
  <c r="S235" i="2" s="1"/>
  <c r="W235" i="2" s="1"/>
  <c r="I235" i="2"/>
  <c r="M235" i="2" s="1"/>
  <c r="I310" i="2"/>
  <c r="M310" i="2" s="1"/>
  <c r="K310" i="2"/>
  <c r="O310" i="2" s="1"/>
  <c r="S310" i="2" s="1"/>
  <c r="W310" i="2" s="1"/>
  <c r="F137" i="2"/>
  <c r="J136" i="2"/>
  <c r="E61" i="2"/>
  <c r="D62" i="2"/>
  <c r="G61" i="2"/>
  <c r="K185" i="2"/>
  <c r="O185" i="2" s="1"/>
  <c r="S185" i="2" s="1"/>
  <c r="W185" i="2" s="1"/>
  <c r="I185" i="2"/>
  <c r="M185" i="2" s="1"/>
  <c r="K410" i="2"/>
  <c r="O410" i="2" s="1"/>
  <c r="S410" i="2" s="1"/>
  <c r="W410" i="2" s="1"/>
  <c r="I410" i="2"/>
  <c r="M410" i="2" s="1"/>
  <c r="J111" i="2"/>
  <c r="F112" i="2"/>
  <c r="F31" i="3"/>
  <c r="J31" i="3" s="1"/>
  <c r="B32" i="3"/>
  <c r="E31" i="3"/>
  <c r="F162" i="2"/>
  <c r="J161" i="2"/>
  <c r="G386" i="2"/>
  <c r="F386" i="2"/>
  <c r="J386" i="2" s="1"/>
  <c r="E386" i="2"/>
  <c r="D387" i="2"/>
  <c r="J36" i="2"/>
  <c r="F37" i="2"/>
  <c r="AH466" i="2"/>
  <c r="D10" i="2"/>
  <c r="F9" i="2"/>
  <c r="E9" i="2"/>
  <c r="K110" i="2"/>
  <c r="O110" i="2" s="1"/>
  <c r="S110" i="2" s="1"/>
  <c r="W110" i="2" s="1"/>
  <c r="I110" i="2"/>
  <c r="M110" i="2" s="1"/>
  <c r="E361" i="2"/>
  <c r="D362" i="2"/>
  <c r="F361" i="2"/>
  <c r="J361" i="2" s="1"/>
  <c r="G361" i="2"/>
  <c r="Y35" i="2" l="1"/>
  <c r="AJ35" i="2" s="1"/>
  <c r="R35" i="2"/>
  <c r="V35" i="2" s="1"/>
  <c r="Z35" i="2" s="1"/>
  <c r="AK35" i="2" s="1"/>
  <c r="O335" i="2"/>
  <c r="S335" i="2" s="1"/>
  <c r="W335" i="2" s="1"/>
  <c r="O85" i="2"/>
  <c r="S85" i="2" s="1"/>
  <c r="W85" i="2" s="1"/>
  <c r="N435" i="2"/>
  <c r="Q435" i="2" s="1"/>
  <c r="U435" i="2" s="1"/>
  <c r="Y435" i="2" s="1"/>
  <c r="Z134" i="4"/>
  <c r="Z37" i="4"/>
  <c r="Z122" i="4"/>
  <c r="Z130" i="4"/>
  <c r="Z117" i="4"/>
  <c r="Z133" i="4"/>
  <c r="A32" i="4"/>
  <c r="Z35" i="4"/>
  <c r="Z26" i="4"/>
  <c r="Z108" i="4"/>
  <c r="N410" i="2"/>
  <c r="R410" i="2" s="1"/>
  <c r="V410" i="2" s="1"/>
  <c r="Z410" i="2" s="1"/>
  <c r="N160" i="2"/>
  <c r="R160" i="2" s="1"/>
  <c r="V160" i="2" s="1"/>
  <c r="Z160" i="2" s="1"/>
  <c r="N310" i="2"/>
  <c r="Q310" i="2" s="1"/>
  <c r="U310" i="2" s="1"/>
  <c r="Y310" i="2" s="1"/>
  <c r="J87" i="2"/>
  <c r="F88" i="2"/>
  <c r="N110" i="2"/>
  <c r="R110" i="2" s="1"/>
  <c r="V110" i="2" s="1"/>
  <c r="Z110" i="2" s="1"/>
  <c r="AH467" i="2"/>
  <c r="N235" i="2"/>
  <c r="R235" i="2" s="1"/>
  <c r="V235" i="2" s="1"/>
  <c r="Z235" i="2" s="1"/>
  <c r="I411" i="2"/>
  <c r="M411" i="2" s="1"/>
  <c r="K411" i="2"/>
  <c r="N411" i="2" s="1"/>
  <c r="I236" i="2"/>
  <c r="M236" i="2" s="1"/>
  <c r="K236" i="2"/>
  <c r="O236" i="2" s="1"/>
  <c r="S236" i="2" s="1"/>
  <c r="W236" i="2" s="1"/>
  <c r="F312" i="2"/>
  <c r="J312" i="2" s="1"/>
  <c r="G312" i="2"/>
  <c r="E312" i="2"/>
  <c r="D313" i="2"/>
  <c r="F213" i="2"/>
  <c r="J212" i="2"/>
  <c r="K86" i="2"/>
  <c r="I86" i="2"/>
  <c r="M86" i="2" s="1"/>
  <c r="R210" i="2"/>
  <c r="V210" i="2" s="1"/>
  <c r="Q210" i="2"/>
  <c r="U210" i="2" s="1"/>
  <c r="I211" i="2"/>
  <c r="M211" i="2" s="1"/>
  <c r="K211" i="2"/>
  <c r="O211" i="2" s="1"/>
  <c r="S211" i="2" s="1"/>
  <c r="W211" i="2" s="1"/>
  <c r="O260" i="2"/>
  <c r="S260" i="2" s="1"/>
  <c r="W260" i="2" s="1"/>
  <c r="R85" i="2"/>
  <c r="V85" i="2" s="1"/>
  <c r="Q85" i="2"/>
  <c r="U85" i="2" s="1"/>
  <c r="Y85" i="2" s="1"/>
  <c r="G387" i="2"/>
  <c r="F387" i="2"/>
  <c r="J387" i="2" s="1"/>
  <c r="E387" i="2"/>
  <c r="D388" i="2"/>
  <c r="F138" i="2"/>
  <c r="J137" i="2"/>
  <c r="F337" i="2"/>
  <c r="J337" i="2" s="1"/>
  <c r="E337" i="2"/>
  <c r="D338" i="2"/>
  <c r="G337" i="2"/>
  <c r="E162" i="2"/>
  <c r="D163" i="2"/>
  <c r="G162" i="2"/>
  <c r="I311" i="2"/>
  <c r="M311" i="2" s="1"/>
  <c r="K311" i="2"/>
  <c r="O311" i="2" s="1"/>
  <c r="S311" i="2" s="1"/>
  <c r="W311" i="2" s="1"/>
  <c r="I386" i="2"/>
  <c r="M386" i="2" s="1"/>
  <c r="K386" i="2"/>
  <c r="O386" i="2" s="1"/>
  <c r="S386" i="2" s="1"/>
  <c r="W386" i="2" s="1"/>
  <c r="Q260" i="2"/>
  <c r="U260" i="2" s="1"/>
  <c r="R260" i="2"/>
  <c r="V260" i="2" s="1"/>
  <c r="R60" i="2"/>
  <c r="V60" i="2" s="1"/>
  <c r="Z60" i="2" s="1"/>
  <c r="Q60" i="2"/>
  <c r="U60" i="2" s="1"/>
  <c r="Y60" i="2" s="1"/>
  <c r="K336" i="2"/>
  <c r="O336" i="2" s="1"/>
  <c r="S336" i="2" s="1"/>
  <c r="W336" i="2" s="1"/>
  <c r="I336" i="2"/>
  <c r="M336" i="2" s="1"/>
  <c r="G39" i="2"/>
  <c r="E39" i="2"/>
  <c r="D40" i="2"/>
  <c r="F38" i="2"/>
  <c r="J37" i="2"/>
  <c r="B33" i="3"/>
  <c r="F32" i="3"/>
  <c r="J32" i="3" s="1"/>
  <c r="E32" i="3"/>
  <c r="R310" i="2"/>
  <c r="V310" i="2" s="1"/>
  <c r="Z310" i="2" s="1"/>
  <c r="R435" i="2"/>
  <c r="V435" i="2" s="1"/>
  <c r="Z435" i="2" s="1"/>
  <c r="N135" i="2"/>
  <c r="R135" i="2" s="1"/>
  <c r="V135" i="2" s="1"/>
  <c r="Z135" i="2" s="1"/>
  <c r="G137" i="2"/>
  <c r="E137" i="2"/>
  <c r="D138" i="2"/>
  <c r="AH40" i="2"/>
  <c r="G262" i="2"/>
  <c r="D263" i="2"/>
  <c r="E262" i="2"/>
  <c r="I38" i="2"/>
  <c r="M38" i="2" s="1"/>
  <c r="K38" i="2"/>
  <c r="J287" i="2"/>
  <c r="F288" i="2"/>
  <c r="K111" i="2"/>
  <c r="N111" i="2" s="1"/>
  <c r="I111" i="2"/>
  <c r="M111" i="2" s="1"/>
  <c r="F362" i="2"/>
  <c r="J362" i="2" s="1"/>
  <c r="E362" i="2"/>
  <c r="D363" i="2"/>
  <c r="G362" i="2"/>
  <c r="N36" i="2"/>
  <c r="O36" i="2"/>
  <c r="S36" i="2" s="1"/>
  <c r="W36" i="2" s="1"/>
  <c r="Q235" i="2"/>
  <c r="U235" i="2" s="1"/>
  <c r="Y235" i="2" s="1"/>
  <c r="K136" i="2"/>
  <c r="N136" i="2" s="1"/>
  <c r="I136" i="2"/>
  <c r="M136" i="2" s="1"/>
  <c r="K436" i="2"/>
  <c r="O436" i="2" s="1"/>
  <c r="S436" i="2" s="1"/>
  <c r="W436" i="2" s="1"/>
  <c r="I436" i="2"/>
  <c r="M436" i="2" s="1"/>
  <c r="K261" i="2"/>
  <c r="N261" i="2" s="1"/>
  <c r="I261" i="2"/>
  <c r="M261" i="2" s="1"/>
  <c r="O210" i="2"/>
  <c r="S210" i="2" s="1"/>
  <c r="W210" i="2" s="1"/>
  <c r="F188" i="2"/>
  <c r="J187" i="2"/>
  <c r="R335" i="2"/>
  <c r="V335" i="2" s="1"/>
  <c r="Q335" i="2"/>
  <c r="U335" i="2" s="1"/>
  <c r="Y335" i="2" s="1"/>
  <c r="F263" i="2"/>
  <c r="J262" i="2"/>
  <c r="N185" i="2"/>
  <c r="R185" i="2" s="1"/>
  <c r="V185" i="2" s="1"/>
  <c r="Z185" i="2" s="1"/>
  <c r="N285" i="2"/>
  <c r="R285" i="2" s="1"/>
  <c r="V285" i="2" s="1"/>
  <c r="Z285" i="2" s="1"/>
  <c r="K161" i="2"/>
  <c r="O161" i="2" s="1"/>
  <c r="S161" i="2" s="1"/>
  <c r="W161" i="2" s="1"/>
  <c r="I161" i="2"/>
  <c r="M161" i="2" s="1"/>
  <c r="K361" i="2"/>
  <c r="O361" i="2" s="1"/>
  <c r="S361" i="2" s="1"/>
  <c r="W361" i="2" s="1"/>
  <c r="I361" i="2"/>
  <c r="M361" i="2" s="1"/>
  <c r="F113" i="2"/>
  <c r="J112" i="2"/>
  <c r="R360" i="2"/>
  <c r="V360" i="2" s="1"/>
  <c r="Q360" i="2"/>
  <c r="U360" i="2" s="1"/>
  <c r="G187" i="2"/>
  <c r="E187" i="2"/>
  <c r="D188" i="2"/>
  <c r="O360" i="2"/>
  <c r="S360" i="2" s="1"/>
  <c r="W360" i="2" s="1"/>
  <c r="E112" i="2"/>
  <c r="D113" i="2"/>
  <c r="G112" i="2"/>
  <c r="J237" i="2"/>
  <c r="F238" i="2"/>
  <c r="N385" i="2"/>
  <c r="R385" i="2" s="1"/>
  <c r="V385" i="2" s="1"/>
  <c r="Z385" i="2" s="1"/>
  <c r="F163" i="2"/>
  <c r="J162" i="2"/>
  <c r="G62" i="2"/>
  <c r="E62" i="2"/>
  <c r="D63" i="2"/>
  <c r="K186" i="2"/>
  <c r="N186" i="2" s="1"/>
  <c r="I186" i="2"/>
  <c r="M186" i="2" s="1"/>
  <c r="F63" i="2"/>
  <c r="J62" i="2"/>
  <c r="G287" i="2"/>
  <c r="E287" i="2"/>
  <c r="D288" i="2"/>
  <c r="E10" i="2"/>
  <c r="D11" i="2"/>
  <c r="F10" i="2"/>
  <c r="K61" i="2"/>
  <c r="O61" i="2" s="1"/>
  <c r="S61" i="2" s="1"/>
  <c r="W61" i="2" s="1"/>
  <c r="I61" i="2"/>
  <c r="M61" i="2" s="1"/>
  <c r="O86" i="2"/>
  <c r="S86" i="2" s="1"/>
  <c r="W86" i="2" s="1"/>
  <c r="N86" i="2"/>
  <c r="G412" i="2"/>
  <c r="F412" i="2"/>
  <c r="J412" i="2" s="1"/>
  <c r="E412" i="2"/>
  <c r="D413" i="2"/>
  <c r="G237" i="2"/>
  <c r="E237" i="2"/>
  <c r="D238" i="2"/>
  <c r="N311" i="2"/>
  <c r="D438" i="2"/>
  <c r="G437" i="2"/>
  <c r="F437" i="2"/>
  <c r="J437" i="2" s="1"/>
  <c r="E437" i="2"/>
  <c r="D88" i="2"/>
  <c r="G87" i="2"/>
  <c r="E87" i="2"/>
  <c r="Q160" i="2"/>
  <c r="U160" i="2" s="1"/>
  <c r="Y160" i="2" s="1"/>
  <c r="E212" i="2"/>
  <c r="D213" i="2"/>
  <c r="G212" i="2"/>
  <c r="I286" i="2"/>
  <c r="M286" i="2" s="1"/>
  <c r="K286" i="2"/>
  <c r="N286" i="2" s="1"/>
  <c r="Z335" i="2" l="1"/>
  <c r="N211" i="2"/>
  <c r="N236" i="2"/>
  <c r="Q410" i="2"/>
  <c r="U410" i="2" s="1"/>
  <c r="Y410" i="2" s="1"/>
  <c r="Z85" i="2"/>
  <c r="Q285" i="2"/>
  <c r="U285" i="2" s="1"/>
  <c r="Y285" i="2" s="1"/>
  <c r="O411" i="2"/>
  <c r="S411" i="2" s="1"/>
  <c r="W411" i="2" s="1"/>
  <c r="Q110" i="2"/>
  <c r="U110" i="2" s="1"/>
  <c r="Y110" i="2" s="1"/>
  <c r="Y360" i="2"/>
  <c r="Z360" i="2"/>
  <c r="N436" i="2"/>
  <c r="R436" i="2" s="1"/>
  <c r="V436" i="2" s="1"/>
  <c r="Z436" i="2" s="1"/>
  <c r="N386" i="2"/>
  <c r="Z136" i="4"/>
  <c r="Z127" i="4"/>
  <c r="A33" i="4"/>
  <c r="Z25" i="4"/>
  <c r="Z31" i="4"/>
  <c r="Z138" i="4"/>
  <c r="Q185" i="2"/>
  <c r="U185" i="2" s="1"/>
  <c r="Y185" i="2" s="1"/>
  <c r="Q385" i="2"/>
  <c r="U385" i="2" s="1"/>
  <c r="Y385" i="2" s="1"/>
  <c r="N161" i="2"/>
  <c r="K212" i="2"/>
  <c r="I212" i="2"/>
  <c r="M212" i="2" s="1"/>
  <c r="I412" i="2"/>
  <c r="M412" i="2" s="1"/>
  <c r="K412" i="2"/>
  <c r="N412" i="2" s="1"/>
  <c r="K62" i="2"/>
  <c r="O62" i="2" s="1"/>
  <c r="S62" i="2" s="1"/>
  <c r="W62" i="2" s="1"/>
  <c r="I62" i="2"/>
  <c r="M62" i="2" s="1"/>
  <c r="E113" i="2"/>
  <c r="D114" i="2"/>
  <c r="G113" i="2"/>
  <c r="N61" i="2"/>
  <c r="Q61" i="2" s="1"/>
  <c r="U61" i="2" s="1"/>
  <c r="Y61" i="2" s="1"/>
  <c r="O186" i="2"/>
  <c r="S186" i="2" s="1"/>
  <c r="W186" i="2" s="1"/>
  <c r="N361" i="2"/>
  <c r="Q361" i="2" s="1"/>
  <c r="U361" i="2" s="1"/>
  <c r="Y361" i="2" s="1"/>
  <c r="O286" i="2"/>
  <c r="S286" i="2" s="1"/>
  <c r="W286" i="2" s="1"/>
  <c r="O111" i="2"/>
  <c r="S111" i="2" s="1"/>
  <c r="W111" i="2" s="1"/>
  <c r="Y210" i="2"/>
  <c r="O136" i="2"/>
  <c r="S136" i="2" s="1"/>
  <c r="W136" i="2" s="1"/>
  <c r="I187" i="2"/>
  <c r="M187" i="2" s="1"/>
  <c r="K187" i="2"/>
  <c r="O187" i="2" s="1"/>
  <c r="S187" i="2" s="1"/>
  <c r="W187" i="2" s="1"/>
  <c r="R286" i="2"/>
  <c r="V286" i="2" s="1"/>
  <c r="Q286" i="2"/>
  <c r="U286" i="2" s="1"/>
  <c r="K87" i="2"/>
  <c r="N87" i="2" s="1"/>
  <c r="I87" i="2"/>
  <c r="M87" i="2" s="1"/>
  <c r="K112" i="2"/>
  <c r="I112" i="2"/>
  <c r="M112" i="2" s="1"/>
  <c r="Q136" i="2"/>
  <c r="U136" i="2" s="1"/>
  <c r="R136" i="2"/>
  <c r="V136" i="2" s="1"/>
  <c r="Q36" i="2"/>
  <c r="U36" i="2" s="1"/>
  <c r="Y36" i="2" s="1"/>
  <c r="AJ36" i="2" s="1"/>
  <c r="R36" i="2"/>
  <c r="V36" i="2" s="1"/>
  <c r="Z36" i="2" s="1"/>
  <c r="AK36" i="2" s="1"/>
  <c r="R111" i="2"/>
  <c r="V111" i="2" s="1"/>
  <c r="Q111" i="2"/>
  <c r="U111" i="2" s="1"/>
  <c r="Y111" i="2" s="1"/>
  <c r="AH41" i="2"/>
  <c r="Q135" i="2"/>
  <c r="U135" i="2" s="1"/>
  <c r="Y135" i="2" s="1"/>
  <c r="B34" i="3"/>
  <c r="E33" i="3"/>
  <c r="F33" i="3"/>
  <c r="J33" i="3" s="1"/>
  <c r="Z210" i="2"/>
  <c r="G338" i="2"/>
  <c r="F338" i="2"/>
  <c r="J338" i="2" s="1"/>
  <c r="E338" i="2"/>
  <c r="D339" i="2"/>
  <c r="G40" i="2"/>
  <c r="E40" i="2"/>
  <c r="D41" i="2"/>
  <c r="R86" i="2"/>
  <c r="V86" i="2" s="1"/>
  <c r="Z86" i="2" s="1"/>
  <c r="Q86" i="2"/>
  <c r="U86" i="2" s="1"/>
  <c r="Y86" i="2" s="1"/>
  <c r="D89" i="2"/>
  <c r="G88" i="2"/>
  <c r="E88" i="2"/>
  <c r="N336" i="2"/>
  <c r="F164" i="2"/>
  <c r="J163" i="2"/>
  <c r="J188" i="2"/>
  <c r="F189" i="2"/>
  <c r="G363" i="2"/>
  <c r="F363" i="2"/>
  <c r="J363" i="2" s="1"/>
  <c r="E363" i="2"/>
  <c r="D364" i="2"/>
  <c r="J288" i="2"/>
  <c r="F289" i="2"/>
  <c r="K262" i="2"/>
  <c r="N262" i="2" s="1"/>
  <c r="I262" i="2"/>
  <c r="M262" i="2" s="1"/>
  <c r="G138" i="2"/>
  <c r="E138" i="2"/>
  <c r="D139" i="2"/>
  <c r="K39" i="2"/>
  <c r="I39" i="2"/>
  <c r="M39" i="2" s="1"/>
  <c r="Z260" i="2"/>
  <c r="R311" i="2"/>
  <c r="V311" i="2" s="1"/>
  <c r="Z311" i="2" s="1"/>
  <c r="Q311" i="2"/>
  <c r="U311" i="2" s="1"/>
  <c r="Y311" i="2" s="1"/>
  <c r="K337" i="2"/>
  <c r="O337" i="2" s="1"/>
  <c r="S337" i="2" s="1"/>
  <c r="W337" i="2" s="1"/>
  <c r="I337" i="2"/>
  <c r="M337" i="2" s="1"/>
  <c r="I387" i="2"/>
  <c r="M387" i="2" s="1"/>
  <c r="K387" i="2"/>
  <c r="N387" i="2" s="1"/>
  <c r="R236" i="2"/>
  <c r="V236" i="2" s="1"/>
  <c r="Z236" i="2" s="1"/>
  <c r="Q236" i="2"/>
  <c r="U236" i="2" s="1"/>
  <c r="Y236" i="2" s="1"/>
  <c r="AH468" i="2"/>
  <c r="Q161" i="2"/>
  <c r="U161" i="2" s="1"/>
  <c r="Y161" i="2" s="1"/>
  <c r="R161" i="2"/>
  <c r="V161" i="2" s="1"/>
  <c r="Z161" i="2" s="1"/>
  <c r="K362" i="2"/>
  <c r="O362" i="2" s="1"/>
  <c r="S362" i="2" s="1"/>
  <c r="W362" i="2" s="1"/>
  <c r="I362" i="2"/>
  <c r="M362" i="2" s="1"/>
  <c r="G263" i="2"/>
  <c r="E263" i="2"/>
  <c r="D264" i="2"/>
  <c r="K137" i="2"/>
  <c r="N137" i="2" s="1"/>
  <c r="I137" i="2"/>
  <c r="M137" i="2" s="1"/>
  <c r="O37" i="2"/>
  <c r="S37" i="2" s="1"/>
  <c r="W37" i="2" s="1"/>
  <c r="N37" i="2"/>
  <c r="Y260" i="2"/>
  <c r="O387" i="2"/>
  <c r="S387" i="2" s="1"/>
  <c r="W387" i="2" s="1"/>
  <c r="O212" i="2"/>
  <c r="S212" i="2" s="1"/>
  <c r="W212" i="2" s="1"/>
  <c r="N212" i="2"/>
  <c r="G288" i="2"/>
  <c r="E288" i="2"/>
  <c r="D289" i="2"/>
  <c r="O261" i="2"/>
  <c r="S261" i="2" s="1"/>
  <c r="W261" i="2" s="1"/>
  <c r="G388" i="2"/>
  <c r="F388" i="2"/>
  <c r="J388" i="2" s="1"/>
  <c r="E388" i="2"/>
  <c r="D389" i="2"/>
  <c r="K437" i="2"/>
  <c r="N437" i="2" s="1"/>
  <c r="I437" i="2"/>
  <c r="M437" i="2" s="1"/>
  <c r="G238" i="2"/>
  <c r="E238" i="2"/>
  <c r="D239" i="2"/>
  <c r="F11" i="2"/>
  <c r="E11" i="2"/>
  <c r="D12" i="2"/>
  <c r="F64" i="2"/>
  <c r="J63" i="2"/>
  <c r="O112" i="2"/>
  <c r="S112" i="2" s="1"/>
  <c r="W112" i="2" s="1"/>
  <c r="N112" i="2"/>
  <c r="G213" i="2"/>
  <c r="E213" i="2"/>
  <c r="D214" i="2"/>
  <c r="I237" i="2"/>
  <c r="M237" i="2" s="1"/>
  <c r="K237" i="2"/>
  <c r="O237" i="2" s="1"/>
  <c r="S237" i="2" s="1"/>
  <c r="W237" i="2" s="1"/>
  <c r="R186" i="2"/>
  <c r="V186" i="2" s="1"/>
  <c r="Q186" i="2"/>
  <c r="U186" i="2" s="1"/>
  <c r="J238" i="2"/>
  <c r="F239" i="2"/>
  <c r="G188" i="2"/>
  <c r="E188" i="2"/>
  <c r="D189" i="2"/>
  <c r="F114" i="2"/>
  <c r="J113" i="2"/>
  <c r="Q261" i="2"/>
  <c r="U261" i="2" s="1"/>
  <c r="R261" i="2"/>
  <c r="V261" i="2" s="1"/>
  <c r="F39" i="2"/>
  <c r="J38" i="2"/>
  <c r="R336" i="2"/>
  <c r="V336" i="2" s="1"/>
  <c r="Z336" i="2" s="1"/>
  <c r="Q336" i="2"/>
  <c r="U336" i="2" s="1"/>
  <c r="Y336" i="2" s="1"/>
  <c r="G163" i="2"/>
  <c r="E163" i="2"/>
  <c r="D164" i="2"/>
  <c r="F214" i="2"/>
  <c r="J213" i="2"/>
  <c r="R411" i="2"/>
  <c r="V411" i="2" s="1"/>
  <c r="Z411" i="2" s="1"/>
  <c r="Q411" i="2"/>
  <c r="U411" i="2" s="1"/>
  <c r="Y411" i="2" s="1"/>
  <c r="J88" i="2"/>
  <c r="F89" i="2"/>
  <c r="R386" i="2"/>
  <c r="V386" i="2" s="1"/>
  <c r="Z386" i="2" s="1"/>
  <c r="Q386" i="2"/>
  <c r="U386" i="2" s="1"/>
  <c r="Y386" i="2" s="1"/>
  <c r="K162" i="2"/>
  <c r="O162" i="2" s="1"/>
  <c r="S162" i="2" s="1"/>
  <c r="W162" i="2" s="1"/>
  <c r="I162" i="2"/>
  <c r="M162" i="2" s="1"/>
  <c r="F139" i="2"/>
  <c r="J138" i="2"/>
  <c r="D314" i="2"/>
  <c r="G313" i="2"/>
  <c r="F313" i="2"/>
  <c r="J313" i="2" s="1"/>
  <c r="E313" i="2"/>
  <c r="E438" i="2"/>
  <c r="D439" i="2"/>
  <c r="G438" i="2"/>
  <c r="F438" i="2"/>
  <c r="J438" i="2" s="1"/>
  <c r="G413" i="2"/>
  <c r="F413" i="2"/>
  <c r="J413" i="2" s="1"/>
  <c r="E413" i="2"/>
  <c r="D414" i="2"/>
  <c r="I287" i="2"/>
  <c r="M287" i="2" s="1"/>
  <c r="K287" i="2"/>
  <c r="O287" i="2" s="1"/>
  <c r="S287" i="2" s="1"/>
  <c r="W287" i="2" s="1"/>
  <c r="G63" i="2"/>
  <c r="E63" i="2"/>
  <c r="D64" i="2"/>
  <c r="F264" i="2"/>
  <c r="J263" i="2"/>
  <c r="Q211" i="2"/>
  <c r="U211" i="2" s="1"/>
  <c r="Y211" i="2" s="1"/>
  <c r="R211" i="2"/>
  <c r="V211" i="2" s="1"/>
  <c r="Z211" i="2" s="1"/>
  <c r="K312" i="2"/>
  <c r="O312" i="2" s="1"/>
  <c r="S312" i="2" s="1"/>
  <c r="W312" i="2" s="1"/>
  <c r="I312" i="2"/>
  <c r="M312" i="2" s="1"/>
  <c r="Y186" i="2" l="1"/>
  <c r="Z186" i="2"/>
  <c r="Z111" i="2"/>
  <c r="N362" i="2"/>
  <c r="O87" i="2"/>
  <c r="S87" i="2" s="1"/>
  <c r="W87" i="2" s="1"/>
  <c r="O262" i="2"/>
  <c r="S262" i="2" s="1"/>
  <c r="W262" i="2" s="1"/>
  <c r="N62" i="2"/>
  <c r="R62" i="2" s="1"/>
  <c r="V62" i="2" s="1"/>
  <c r="Z62" i="2" s="1"/>
  <c r="O137" i="2"/>
  <c r="S137" i="2" s="1"/>
  <c r="W137" i="2" s="1"/>
  <c r="Q436" i="2"/>
  <c r="U436" i="2" s="1"/>
  <c r="Y436" i="2" s="1"/>
  <c r="Y286" i="2"/>
  <c r="N337" i="2"/>
  <c r="Q337" i="2" s="1"/>
  <c r="U337" i="2" s="1"/>
  <c r="Y337" i="2" s="1"/>
  <c r="Y136" i="2"/>
  <c r="Z136" i="2"/>
  <c r="Y261" i="2"/>
  <c r="R61" i="2"/>
  <c r="V61" i="2" s="1"/>
  <c r="Z61" i="2" s="1"/>
  <c r="Z261" i="2"/>
  <c r="N187" i="2"/>
  <c r="R187" i="2" s="1"/>
  <c r="V187" i="2" s="1"/>
  <c r="Z187" i="2" s="1"/>
  <c r="Z286" i="2"/>
  <c r="O412" i="2"/>
  <c r="S412" i="2" s="1"/>
  <c r="W412" i="2" s="1"/>
  <c r="Z132" i="4"/>
  <c r="Z126" i="4"/>
  <c r="Z30" i="4"/>
  <c r="Z36" i="4"/>
  <c r="A34" i="4"/>
  <c r="A35" i="4" s="1"/>
  <c r="A36" i="4" s="1"/>
  <c r="A37" i="4" s="1"/>
  <c r="A38" i="4" s="1"/>
  <c r="N237" i="2"/>
  <c r="R237" i="2" s="1"/>
  <c r="V237" i="2" s="1"/>
  <c r="Z237" i="2" s="1"/>
  <c r="O437" i="2"/>
  <c r="S437" i="2" s="1"/>
  <c r="W437" i="2" s="1"/>
  <c r="D65" i="2"/>
  <c r="G64" i="2"/>
  <c r="E64" i="2"/>
  <c r="I63" i="2"/>
  <c r="M63" i="2" s="1"/>
  <c r="K63" i="2"/>
  <c r="N63" i="2" s="1"/>
  <c r="K313" i="2"/>
  <c r="N313" i="2" s="1"/>
  <c r="I313" i="2"/>
  <c r="M313" i="2" s="1"/>
  <c r="D13" i="2"/>
  <c r="E12" i="2"/>
  <c r="F12" i="2"/>
  <c r="D390" i="2"/>
  <c r="G389" i="2"/>
  <c r="F389" i="2"/>
  <c r="J389" i="2" s="1"/>
  <c r="E389" i="2"/>
  <c r="I263" i="2"/>
  <c r="M263" i="2" s="1"/>
  <c r="K263" i="2"/>
  <c r="O263" i="2" s="1"/>
  <c r="S263" i="2" s="1"/>
  <c r="W263" i="2" s="1"/>
  <c r="E89" i="2"/>
  <c r="D90" i="2"/>
  <c r="G89" i="2"/>
  <c r="R87" i="2"/>
  <c r="V87" i="2" s="1"/>
  <c r="Q87" i="2"/>
  <c r="U87" i="2" s="1"/>
  <c r="G114" i="2"/>
  <c r="E114" i="2"/>
  <c r="D115" i="2"/>
  <c r="G164" i="2"/>
  <c r="E164" i="2"/>
  <c r="D165" i="2"/>
  <c r="J239" i="2"/>
  <c r="F240" i="2"/>
  <c r="G214" i="2"/>
  <c r="E214" i="2"/>
  <c r="D215" i="2"/>
  <c r="K388" i="2"/>
  <c r="O388" i="2" s="1"/>
  <c r="S388" i="2" s="1"/>
  <c r="W388" i="2" s="1"/>
  <c r="I388" i="2"/>
  <c r="M388" i="2" s="1"/>
  <c r="D290" i="2"/>
  <c r="G289" i="2"/>
  <c r="E289" i="2"/>
  <c r="J289" i="2"/>
  <c r="F290" i="2"/>
  <c r="N312" i="2"/>
  <c r="Q312" i="2" s="1"/>
  <c r="U312" i="2" s="1"/>
  <c r="Y312" i="2" s="1"/>
  <c r="B35" i="3"/>
  <c r="E34" i="3"/>
  <c r="F34" i="3"/>
  <c r="J34" i="3" s="1"/>
  <c r="K113" i="2"/>
  <c r="O113" i="2" s="1"/>
  <c r="S113" i="2" s="1"/>
  <c r="W113" i="2" s="1"/>
  <c r="I113" i="2"/>
  <c r="M113" i="2" s="1"/>
  <c r="K413" i="2"/>
  <c r="N413" i="2" s="1"/>
  <c r="I413" i="2"/>
  <c r="M413" i="2" s="1"/>
  <c r="K163" i="2"/>
  <c r="O163" i="2" s="1"/>
  <c r="S163" i="2" s="1"/>
  <c r="W163" i="2" s="1"/>
  <c r="I163" i="2"/>
  <c r="M163" i="2" s="1"/>
  <c r="K213" i="2"/>
  <c r="O213" i="2" s="1"/>
  <c r="S213" i="2" s="1"/>
  <c r="W213" i="2" s="1"/>
  <c r="I213" i="2"/>
  <c r="M213" i="2" s="1"/>
  <c r="K288" i="2"/>
  <c r="O288" i="2" s="1"/>
  <c r="S288" i="2" s="1"/>
  <c r="W288" i="2" s="1"/>
  <c r="I288" i="2"/>
  <c r="M288" i="2" s="1"/>
  <c r="N287" i="2"/>
  <c r="R287" i="2" s="1"/>
  <c r="V287" i="2" s="1"/>
  <c r="Z287" i="2" s="1"/>
  <c r="F165" i="2"/>
  <c r="J164" i="2"/>
  <c r="D315" i="2"/>
  <c r="G314" i="2"/>
  <c r="F314" i="2"/>
  <c r="J314" i="2" s="1"/>
  <c r="E314" i="2"/>
  <c r="F215" i="2"/>
  <c r="J214" i="2"/>
  <c r="D240" i="2"/>
  <c r="G239" i="2"/>
  <c r="E239" i="2"/>
  <c r="R37" i="2"/>
  <c r="V37" i="2" s="1"/>
  <c r="Z37" i="2" s="1"/>
  <c r="AK37" i="2" s="1"/>
  <c r="Q37" i="2"/>
  <c r="U37" i="2" s="1"/>
  <c r="Y37" i="2" s="1"/>
  <c r="AJ37" i="2" s="1"/>
  <c r="G364" i="2"/>
  <c r="F364" i="2"/>
  <c r="J364" i="2" s="1"/>
  <c r="E364" i="2"/>
  <c r="D365" i="2"/>
  <c r="AH42" i="2"/>
  <c r="F439" i="2"/>
  <c r="J439" i="2" s="1"/>
  <c r="E439" i="2"/>
  <c r="D440" i="2"/>
  <c r="G439" i="2"/>
  <c r="K238" i="2"/>
  <c r="O238" i="2" s="1"/>
  <c r="S238" i="2" s="1"/>
  <c r="W238" i="2" s="1"/>
  <c r="I238" i="2"/>
  <c r="M238" i="2" s="1"/>
  <c r="Q362" i="2"/>
  <c r="U362" i="2" s="1"/>
  <c r="Y362" i="2" s="1"/>
  <c r="R362" i="2"/>
  <c r="V362" i="2" s="1"/>
  <c r="Z362" i="2" s="1"/>
  <c r="R387" i="2"/>
  <c r="V387" i="2" s="1"/>
  <c r="Z387" i="2" s="1"/>
  <c r="Q387" i="2"/>
  <c r="U387" i="2" s="1"/>
  <c r="Y387" i="2" s="1"/>
  <c r="G139" i="2"/>
  <c r="E139" i="2"/>
  <c r="D140" i="2"/>
  <c r="K363" i="2"/>
  <c r="O363" i="2" s="1"/>
  <c r="S363" i="2" s="1"/>
  <c r="W363" i="2" s="1"/>
  <c r="I363" i="2"/>
  <c r="M363" i="2" s="1"/>
  <c r="R112" i="2"/>
  <c r="V112" i="2" s="1"/>
  <c r="Z112" i="2" s="1"/>
  <c r="Q112" i="2"/>
  <c r="U112" i="2" s="1"/>
  <c r="Y112" i="2" s="1"/>
  <c r="R361" i="2"/>
  <c r="V361" i="2" s="1"/>
  <c r="Z361" i="2" s="1"/>
  <c r="K438" i="2"/>
  <c r="O438" i="2" s="1"/>
  <c r="S438" i="2" s="1"/>
  <c r="W438" i="2" s="1"/>
  <c r="I438" i="2"/>
  <c r="M438" i="2" s="1"/>
  <c r="J139" i="2"/>
  <c r="F140" i="2"/>
  <c r="F115" i="2"/>
  <c r="J114" i="2"/>
  <c r="R137" i="2"/>
  <c r="V137" i="2" s="1"/>
  <c r="Q137" i="2"/>
  <c r="U137" i="2" s="1"/>
  <c r="I138" i="2"/>
  <c r="M138" i="2" s="1"/>
  <c r="K138" i="2"/>
  <c r="O138" i="2" s="1"/>
  <c r="S138" i="2" s="1"/>
  <c r="W138" i="2" s="1"/>
  <c r="G339" i="2"/>
  <c r="F339" i="2"/>
  <c r="J339" i="2" s="1"/>
  <c r="E339" i="2"/>
  <c r="D340" i="2"/>
  <c r="R412" i="2"/>
  <c r="V412" i="2" s="1"/>
  <c r="Q412" i="2"/>
  <c r="U412" i="2" s="1"/>
  <c r="J264" i="2"/>
  <c r="F265" i="2"/>
  <c r="D415" i="2"/>
  <c r="G414" i="2"/>
  <c r="F414" i="2"/>
  <c r="J414" i="2" s="1"/>
  <c r="E414" i="2"/>
  <c r="F90" i="2"/>
  <c r="J89" i="2"/>
  <c r="O38" i="2"/>
  <c r="S38" i="2" s="1"/>
  <c r="W38" i="2" s="1"/>
  <c r="N38" i="2"/>
  <c r="G189" i="2"/>
  <c r="E189" i="2"/>
  <c r="D190" i="2"/>
  <c r="R437" i="2"/>
  <c r="V437" i="2" s="1"/>
  <c r="Q437" i="2"/>
  <c r="U437" i="2" s="1"/>
  <c r="Y437" i="2" s="1"/>
  <c r="N162" i="2"/>
  <c r="Q162" i="2" s="1"/>
  <c r="U162" i="2" s="1"/>
  <c r="Y162" i="2" s="1"/>
  <c r="AH469" i="2"/>
  <c r="K88" i="2"/>
  <c r="N88" i="2" s="1"/>
  <c r="I88" i="2"/>
  <c r="M88" i="2" s="1"/>
  <c r="D42" i="2"/>
  <c r="G41" i="2"/>
  <c r="E41" i="2"/>
  <c r="K338" i="2"/>
  <c r="N338" i="2" s="1"/>
  <c r="I338" i="2"/>
  <c r="M338" i="2" s="1"/>
  <c r="Q212" i="2"/>
  <c r="U212" i="2" s="1"/>
  <c r="Y212" i="2" s="1"/>
  <c r="R212" i="2"/>
  <c r="V212" i="2" s="1"/>
  <c r="Z212" i="2" s="1"/>
  <c r="F40" i="2"/>
  <c r="J39" i="2"/>
  <c r="I188" i="2"/>
  <c r="M188" i="2" s="1"/>
  <c r="K188" i="2"/>
  <c r="O188" i="2" s="1"/>
  <c r="S188" i="2" s="1"/>
  <c r="W188" i="2" s="1"/>
  <c r="J64" i="2"/>
  <c r="F65" i="2"/>
  <c r="E264" i="2"/>
  <c r="G264" i="2"/>
  <c r="D265" i="2"/>
  <c r="R262" i="2"/>
  <c r="V262" i="2" s="1"/>
  <c r="Z262" i="2" s="1"/>
  <c r="Q262" i="2"/>
  <c r="U262" i="2" s="1"/>
  <c r="Y262" i="2" s="1"/>
  <c r="J189" i="2"/>
  <c r="F190" i="2"/>
  <c r="I40" i="2"/>
  <c r="M40" i="2" s="1"/>
  <c r="K40" i="2"/>
  <c r="Y137" i="2" l="1"/>
  <c r="Z137" i="2"/>
  <c r="O63" i="2"/>
  <c r="S63" i="2" s="1"/>
  <c r="W63" i="2" s="1"/>
  <c r="Q62" i="2"/>
  <c r="U62" i="2" s="1"/>
  <c r="Y62" i="2" s="1"/>
  <c r="Q237" i="2"/>
  <c r="U237" i="2" s="1"/>
  <c r="Y237" i="2" s="1"/>
  <c r="Y87" i="2"/>
  <c r="Q187" i="2"/>
  <c r="U187" i="2" s="1"/>
  <c r="Y187" i="2" s="1"/>
  <c r="Z87" i="2"/>
  <c r="Z412" i="2"/>
  <c r="R337" i="2"/>
  <c r="V337" i="2" s="1"/>
  <c r="Z337" i="2" s="1"/>
  <c r="Y412" i="2"/>
  <c r="N388" i="2"/>
  <c r="R388" i="2" s="1"/>
  <c r="V388" i="2" s="1"/>
  <c r="Z388" i="2" s="1"/>
  <c r="Z437" i="2"/>
  <c r="N113" i="2"/>
  <c r="N263" i="2"/>
  <c r="R263" i="2" s="1"/>
  <c r="V263" i="2" s="1"/>
  <c r="Z263" i="2" s="1"/>
  <c r="R312" i="2"/>
  <c r="V312" i="2" s="1"/>
  <c r="Z312" i="2" s="1"/>
  <c r="N363" i="2"/>
  <c r="Q287" i="2"/>
  <c r="U287" i="2" s="1"/>
  <c r="Y287" i="2" s="1"/>
  <c r="N288" i="2"/>
  <c r="Q288" i="2" s="1"/>
  <c r="U288" i="2" s="1"/>
  <c r="Y288" i="2" s="1"/>
  <c r="O338" i="2"/>
  <c r="S338" i="2" s="1"/>
  <c r="W338" i="2" s="1"/>
  <c r="O313" i="2"/>
  <c r="S313" i="2" s="1"/>
  <c r="W313" i="2" s="1"/>
  <c r="N213" i="2"/>
  <c r="R213" i="2" s="1"/>
  <c r="V213" i="2" s="1"/>
  <c r="Z213" i="2" s="1"/>
  <c r="Z66" i="4"/>
  <c r="A39" i="4"/>
  <c r="Z137" i="4"/>
  <c r="Z131" i="4"/>
  <c r="N163" i="2"/>
  <c r="R163" i="2" s="1"/>
  <c r="V163" i="2" s="1"/>
  <c r="Z163" i="2" s="1"/>
  <c r="F91" i="2"/>
  <c r="J90" i="2"/>
  <c r="I139" i="2"/>
  <c r="M139" i="2" s="1"/>
  <c r="K139" i="2"/>
  <c r="N139" i="2" s="1"/>
  <c r="N138" i="2"/>
  <c r="Q138" i="2" s="1"/>
  <c r="U138" i="2" s="1"/>
  <c r="Y138" i="2" s="1"/>
  <c r="I164" i="2"/>
  <c r="M164" i="2" s="1"/>
  <c r="K164" i="2"/>
  <c r="O164" i="2" s="1"/>
  <c r="S164" i="2" s="1"/>
  <c r="W164" i="2" s="1"/>
  <c r="O413" i="2"/>
  <c r="S413" i="2" s="1"/>
  <c r="W413" i="2" s="1"/>
  <c r="I41" i="2"/>
  <c r="M41" i="2" s="1"/>
  <c r="K41" i="2"/>
  <c r="G42" i="2"/>
  <c r="E42" i="2"/>
  <c r="D43" i="2"/>
  <c r="R162" i="2"/>
  <c r="V162" i="2" s="1"/>
  <c r="Z162" i="2" s="1"/>
  <c r="K239" i="2"/>
  <c r="O239" i="2" s="1"/>
  <c r="S239" i="2" s="1"/>
  <c r="W239" i="2" s="1"/>
  <c r="I239" i="2"/>
  <c r="M239" i="2" s="1"/>
  <c r="F315" i="2"/>
  <c r="J315" i="2" s="1"/>
  <c r="E315" i="2"/>
  <c r="D316" i="2"/>
  <c r="G315" i="2"/>
  <c r="J165" i="2"/>
  <c r="F166" i="2"/>
  <c r="N438" i="2"/>
  <c r="R438" i="2" s="1"/>
  <c r="V438" i="2" s="1"/>
  <c r="Z438" i="2" s="1"/>
  <c r="B36" i="3"/>
  <c r="E35" i="3"/>
  <c r="F35" i="3"/>
  <c r="J35" i="3" s="1"/>
  <c r="D391" i="2"/>
  <c r="G390" i="2"/>
  <c r="E390" i="2"/>
  <c r="F390" i="2"/>
  <c r="J390" i="2" s="1"/>
  <c r="R88" i="2"/>
  <c r="V88" i="2" s="1"/>
  <c r="Q88" i="2"/>
  <c r="U88" i="2" s="1"/>
  <c r="D191" i="2"/>
  <c r="G190" i="2"/>
  <c r="E190" i="2"/>
  <c r="G215" i="2"/>
  <c r="E215" i="2"/>
  <c r="D216" i="2"/>
  <c r="E90" i="2"/>
  <c r="D91" i="2"/>
  <c r="G90" i="2"/>
  <c r="R63" i="2"/>
  <c r="V63" i="2" s="1"/>
  <c r="Z63" i="2" s="1"/>
  <c r="Q63" i="2"/>
  <c r="U63" i="2" s="1"/>
  <c r="Y63" i="2" s="1"/>
  <c r="K189" i="2"/>
  <c r="O189" i="2" s="1"/>
  <c r="S189" i="2" s="1"/>
  <c r="W189" i="2" s="1"/>
  <c r="I189" i="2"/>
  <c r="M189" i="2" s="1"/>
  <c r="K414" i="2"/>
  <c r="O414" i="2" s="1"/>
  <c r="S414" i="2" s="1"/>
  <c r="W414" i="2" s="1"/>
  <c r="I414" i="2"/>
  <c r="M414" i="2" s="1"/>
  <c r="G340" i="2"/>
  <c r="F340" i="2"/>
  <c r="J340" i="2" s="1"/>
  <c r="E340" i="2"/>
  <c r="D341" i="2"/>
  <c r="G440" i="2"/>
  <c r="F440" i="2"/>
  <c r="J440" i="2" s="1"/>
  <c r="E440" i="2"/>
  <c r="D441" i="2"/>
  <c r="D241" i="2"/>
  <c r="G240" i="2"/>
  <c r="E240" i="2"/>
  <c r="N238" i="2"/>
  <c r="R238" i="2" s="1"/>
  <c r="V238" i="2" s="1"/>
  <c r="Z238" i="2" s="1"/>
  <c r="R413" i="2"/>
  <c r="V413" i="2" s="1"/>
  <c r="Q413" i="2"/>
  <c r="U413" i="2" s="1"/>
  <c r="I214" i="2"/>
  <c r="M214" i="2" s="1"/>
  <c r="K214" i="2"/>
  <c r="N214" i="2" s="1"/>
  <c r="K89" i="2"/>
  <c r="O89" i="2" s="1"/>
  <c r="S89" i="2" s="1"/>
  <c r="W89" i="2" s="1"/>
  <c r="I89" i="2"/>
  <c r="M89" i="2" s="1"/>
  <c r="I64" i="2"/>
  <c r="M64" i="2" s="1"/>
  <c r="K64" i="2"/>
  <c r="O64" i="2" s="1"/>
  <c r="S64" i="2" s="1"/>
  <c r="W64" i="2" s="1"/>
  <c r="J190" i="2"/>
  <c r="F191" i="2"/>
  <c r="G265" i="2"/>
  <c r="E265" i="2"/>
  <c r="D266" i="2"/>
  <c r="F41" i="2"/>
  <c r="J40" i="2"/>
  <c r="I339" i="2"/>
  <c r="M339" i="2" s="1"/>
  <c r="K339" i="2"/>
  <c r="O339" i="2" s="1"/>
  <c r="S339" i="2" s="1"/>
  <c r="W339" i="2" s="1"/>
  <c r="K439" i="2"/>
  <c r="O439" i="2" s="1"/>
  <c r="S439" i="2" s="1"/>
  <c r="W439" i="2" s="1"/>
  <c r="I439" i="2"/>
  <c r="M439" i="2" s="1"/>
  <c r="G115" i="2"/>
  <c r="E115" i="2"/>
  <c r="D116" i="2"/>
  <c r="N188" i="2"/>
  <c r="R188" i="2" s="1"/>
  <c r="V188" i="2" s="1"/>
  <c r="Z188" i="2" s="1"/>
  <c r="F13" i="2"/>
  <c r="E13" i="2"/>
  <c r="D14" i="2"/>
  <c r="J65" i="2"/>
  <c r="F66" i="2"/>
  <c r="O88" i="2"/>
  <c r="S88" i="2" s="1"/>
  <c r="W88" i="2" s="1"/>
  <c r="R338" i="2"/>
  <c r="V338" i="2" s="1"/>
  <c r="Q338" i="2"/>
  <c r="U338" i="2" s="1"/>
  <c r="Q38" i="2"/>
  <c r="U38" i="2" s="1"/>
  <c r="Y38" i="2" s="1"/>
  <c r="AJ38" i="2" s="1"/>
  <c r="R38" i="2"/>
  <c r="V38" i="2" s="1"/>
  <c r="Z38" i="2" s="1"/>
  <c r="AK38" i="2" s="1"/>
  <c r="R363" i="2"/>
  <c r="V363" i="2" s="1"/>
  <c r="Z363" i="2" s="1"/>
  <c r="Q363" i="2"/>
  <c r="U363" i="2" s="1"/>
  <c r="Y363" i="2" s="1"/>
  <c r="AH43" i="2"/>
  <c r="G365" i="2"/>
  <c r="F365" i="2"/>
  <c r="J365" i="2" s="1"/>
  <c r="E365" i="2"/>
  <c r="D366" i="2"/>
  <c r="J215" i="2"/>
  <c r="F216" i="2"/>
  <c r="Q113" i="2"/>
  <c r="U113" i="2" s="1"/>
  <c r="Y113" i="2" s="1"/>
  <c r="R113" i="2"/>
  <c r="V113" i="2" s="1"/>
  <c r="Z113" i="2" s="1"/>
  <c r="J290" i="2"/>
  <c r="F291" i="2"/>
  <c r="K289" i="2"/>
  <c r="N289" i="2" s="1"/>
  <c r="I289" i="2"/>
  <c r="M289" i="2" s="1"/>
  <c r="J240" i="2"/>
  <c r="F241" i="2"/>
  <c r="K114" i="2"/>
  <c r="O114" i="2" s="1"/>
  <c r="S114" i="2" s="1"/>
  <c r="W114" i="2" s="1"/>
  <c r="I114" i="2"/>
  <c r="M114" i="2" s="1"/>
  <c r="R313" i="2"/>
  <c r="V313" i="2" s="1"/>
  <c r="Q313" i="2"/>
  <c r="U313" i="2" s="1"/>
  <c r="G65" i="2"/>
  <c r="E65" i="2"/>
  <c r="D66" i="2"/>
  <c r="O39" i="2"/>
  <c r="S39" i="2" s="1"/>
  <c r="W39" i="2" s="1"/>
  <c r="N39" i="2"/>
  <c r="I264" i="2"/>
  <c r="M264" i="2" s="1"/>
  <c r="K264" i="2"/>
  <c r="O264" i="2" s="1"/>
  <c r="S264" i="2" s="1"/>
  <c r="W264" i="2" s="1"/>
  <c r="AH470" i="2"/>
  <c r="D416" i="2"/>
  <c r="G415" i="2"/>
  <c r="F415" i="2"/>
  <c r="J415" i="2" s="1"/>
  <c r="E415" i="2"/>
  <c r="F116" i="2"/>
  <c r="J115" i="2"/>
  <c r="I364" i="2"/>
  <c r="M364" i="2" s="1"/>
  <c r="K364" i="2"/>
  <c r="O364" i="2" s="1"/>
  <c r="S364" i="2" s="1"/>
  <c r="W364" i="2" s="1"/>
  <c r="K314" i="2"/>
  <c r="N314" i="2" s="1"/>
  <c r="I314" i="2"/>
  <c r="M314" i="2" s="1"/>
  <c r="K389" i="2"/>
  <c r="O389" i="2" s="1"/>
  <c r="S389" i="2" s="1"/>
  <c r="W389" i="2" s="1"/>
  <c r="I389" i="2"/>
  <c r="M389" i="2" s="1"/>
  <c r="J265" i="2"/>
  <c r="F266" i="2"/>
  <c r="J140" i="2"/>
  <c r="F141" i="2"/>
  <c r="G140" i="2"/>
  <c r="E140" i="2"/>
  <c r="D141" i="2"/>
  <c r="D291" i="2"/>
  <c r="G290" i="2"/>
  <c r="E290" i="2"/>
  <c r="G165" i="2"/>
  <c r="E165" i="2"/>
  <c r="D166" i="2"/>
  <c r="Y313" i="2" l="1"/>
  <c r="O214" i="2"/>
  <c r="S214" i="2" s="1"/>
  <c r="W214" i="2" s="1"/>
  <c r="R288" i="2"/>
  <c r="V288" i="2" s="1"/>
  <c r="Z288" i="2" s="1"/>
  <c r="Q263" i="2"/>
  <c r="U263" i="2" s="1"/>
  <c r="Y263" i="2" s="1"/>
  <c r="Q388" i="2"/>
  <c r="U388" i="2" s="1"/>
  <c r="Y388" i="2" s="1"/>
  <c r="Z313" i="2"/>
  <c r="Y413" i="2"/>
  <c r="Y338" i="2"/>
  <c r="N239" i="2"/>
  <c r="Q239" i="2" s="1"/>
  <c r="U239" i="2" s="1"/>
  <c r="Y239" i="2" s="1"/>
  <c r="N389" i="2"/>
  <c r="Q389" i="2" s="1"/>
  <c r="U389" i="2" s="1"/>
  <c r="Y389" i="2" s="1"/>
  <c r="O289" i="2"/>
  <c r="S289" i="2" s="1"/>
  <c r="W289" i="2" s="1"/>
  <c r="Q163" i="2"/>
  <c r="U163" i="2" s="1"/>
  <c r="Y163" i="2" s="1"/>
  <c r="N189" i="2"/>
  <c r="R189" i="2" s="1"/>
  <c r="V189" i="2" s="1"/>
  <c r="Z189" i="2" s="1"/>
  <c r="O314" i="2"/>
  <c r="S314" i="2" s="1"/>
  <c r="W314" i="2" s="1"/>
  <c r="N439" i="2"/>
  <c r="R138" i="2"/>
  <c r="V138" i="2" s="1"/>
  <c r="Z138" i="2" s="1"/>
  <c r="Q238" i="2"/>
  <c r="U238" i="2" s="1"/>
  <c r="Y238" i="2" s="1"/>
  <c r="Z413" i="2"/>
  <c r="N339" i="2"/>
  <c r="Q339" i="2" s="1"/>
  <c r="U339" i="2" s="1"/>
  <c r="Y339" i="2" s="1"/>
  <c r="N364" i="2"/>
  <c r="R364" i="2" s="1"/>
  <c r="V364" i="2" s="1"/>
  <c r="Z364" i="2" s="1"/>
  <c r="N89" i="2"/>
  <c r="R89" i="2" s="1"/>
  <c r="V89" i="2" s="1"/>
  <c r="Z89" i="2" s="1"/>
  <c r="N414" i="2"/>
  <c r="R414" i="2" s="1"/>
  <c r="V414" i="2" s="1"/>
  <c r="Z414" i="2" s="1"/>
  <c r="Q213" i="2"/>
  <c r="U213" i="2" s="1"/>
  <c r="Y213" i="2" s="1"/>
  <c r="Z338" i="2"/>
  <c r="Z67" i="4"/>
  <c r="A40" i="4"/>
  <c r="Z167" i="4"/>
  <c r="N114" i="2"/>
  <c r="R114" i="2" s="1"/>
  <c r="V114" i="2" s="1"/>
  <c r="Z114" i="2" s="1"/>
  <c r="J266" i="2"/>
  <c r="F267" i="2"/>
  <c r="E291" i="2"/>
  <c r="D292" i="2"/>
  <c r="G291" i="2"/>
  <c r="J141" i="2"/>
  <c r="F142" i="2"/>
  <c r="K415" i="2"/>
  <c r="N415" i="2" s="1"/>
  <c r="I415" i="2"/>
  <c r="M415" i="2" s="1"/>
  <c r="F67" i="2"/>
  <c r="J66" i="2"/>
  <c r="Q188" i="2"/>
  <c r="U188" i="2" s="1"/>
  <c r="Y188" i="2" s="1"/>
  <c r="E391" i="2"/>
  <c r="D392" i="2"/>
  <c r="F391" i="2"/>
  <c r="J391" i="2" s="1"/>
  <c r="G391" i="2"/>
  <c r="N164" i="2"/>
  <c r="R164" i="2" s="1"/>
  <c r="V164" i="2" s="1"/>
  <c r="Z164" i="2" s="1"/>
  <c r="O139" i="2"/>
  <c r="S139" i="2" s="1"/>
  <c r="W139" i="2" s="1"/>
  <c r="D67" i="2"/>
  <c r="G66" i="2"/>
  <c r="E66" i="2"/>
  <c r="F292" i="2"/>
  <c r="J291" i="2"/>
  <c r="G441" i="2"/>
  <c r="F441" i="2"/>
  <c r="J441" i="2" s="1"/>
  <c r="D442" i="2"/>
  <c r="E441" i="2"/>
  <c r="K190" i="2"/>
  <c r="N190" i="2" s="1"/>
  <c r="I190" i="2"/>
  <c r="M190" i="2" s="1"/>
  <c r="N64" i="2"/>
  <c r="R64" i="2" s="1"/>
  <c r="V64" i="2" s="1"/>
  <c r="Z64" i="2" s="1"/>
  <c r="K65" i="2"/>
  <c r="O65" i="2" s="1"/>
  <c r="S65" i="2" s="1"/>
  <c r="W65" i="2" s="1"/>
  <c r="I65" i="2"/>
  <c r="M65" i="2" s="1"/>
  <c r="AH44" i="2"/>
  <c r="D15" i="2"/>
  <c r="F14" i="2"/>
  <c r="E14" i="2"/>
  <c r="O40" i="2"/>
  <c r="S40" i="2" s="1"/>
  <c r="W40" i="2" s="1"/>
  <c r="N40" i="2"/>
  <c r="K440" i="2"/>
  <c r="O440" i="2" s="1"/>
  <c r="S440" i="2" s="1"/>
  <c r="W440" i="2" s="1"/>
  <c r="I440" i="2"/>
  <c r="M440" i="2" s="1"/>
  <c r="E416" i="2"/>
  <c r="D417" i="2"/>
  <c r="G416" i="2"/>
  <c r="F416" i="2"/>
  <c r="J416" i="2" s="1"/>
  <c r="J216" i="2"/>
  <c r="F217" i="2"/>
  <c r="J41" i="2"/>
  <c r="F42" i="2"/>
  <c r="K240" i="2"/>
  <c r="N240" i="2" s="1"/>
  <c r="I240" i="2"/>
  <c r="M240" i="2" s="1"/>
  <c r="D192" i="2"/>
  <c r="G191" i="2"/>
  <c r="E191" i="2"/>
  <c r="J166" i="2"/>
  <c r="F167" i="2"/>
  <c r="N264" i="2"/>
  <c r="Q264" i="2" s="1"/>
  <c r="U264" i="2" s="1"/>
  <c r="Y264" i="2" s="1"/>
  <c r="I165" i="2"/>
  <c r="M165" i="2" s="1"/>
  <c r="K165" i="2"/>
  <c r="O165" i="2" s="1"/>
  <c r="S165" i="2" s="1"/>
  <c r="W165" i="2" s="1"/>
  <c r="J116" i="2"/>
  <c r="F117" i="2"/>
  <c r="D267" i="2"/>
  <c r="G266" i="2"/>
  <c r="E266" i="2"/>
  <c r="G91" i="2"/>
  <c r="E91" i="2"/>
  <c r="D92" i="2"/>
  <c r="Y88" i="2"/>
  <c r="D44" i="2"/>
  <c r="E43" i="2"/>
  <c r="G43" i="2"/>
  <c r="R139" i="2"/>
  <c r="V139" i="2" s="1"/>
  <c r="Q139" i="2"/>
  <c r="U139" i="2" s="1"/>
  <c r="G166" i="2"/>
  <c r="E166" i="2"/>
  <c r="D167" i="2"/>
  <c r="D142" i="2"/>
  <c r="G141" i="2"/>
  <c r="E141" i="2"/>
  <c r="R314" i="2"/>
  <c r="V314" i="2" s="1"/>
  <c r="Z314" i="2" s="1"/>
  <c r="Q314" i="2"/>
  <c r="U314" i="2" s="1"/>
  <c r="Y314" i="2" s="1"/>
  <c r="F242" i="2"/>
  <c r="J241" i="2"/>
  <c r="K265" i="2"/>
  <c r="O265" i="2" s="1"/>
  <c r="S265" i="2" s="1"/>
  <c r="W265" i="2" s="1"/>
  <c r="I265" i="2"/>
  <c r="M265" i="2" s="1"/>
  <c r="E241" i="2"/>
  <c r="D242" i="2"/>
  <c r="G241" i="2"/>
  <c r="G341" i="2"/>
  <c r="F341" i="2"/>
  <c r="J341" i="2" s="1"/>
  <c r="E341" i="2"/>
  <c r="D342" i="2"/>
  <c r="K90" i="2"/>
  <c r="O90" i="2" s="1"/>
  <c r="S90" i="2" s="1"/>
  <c r="W90" i="2" s="1"/>
  <c r="I90" i="2"/>
  <c r="M90" i="2" s="1"/>
  <c r="Z88" i="2"/>
  <c r="B37" i="3"/>
  <c r="E36" i="3"/>
  <c r="F36" i="3"/>
  <c r="J36" i="3" s="1"/>
  <c r="Q438" i="2"/>
  <c r="U438" i="2" s="1"/>
  <c r="Y438" i="2" s="1"/>
  <c r="K42" i="2"/>
  <c r="I42" i="2"/>
  <c r="M42" i="2" s="1"/>
  <c r="K290" i="2"/>
  <c r="N290" i="2" s="1"/>
  <c r="I290" i="2"/>
  <c r="M290" i="2" s="1"/>
  <c r="K140" i="2"/>
  <c r="O140" i="2" s="1"/>
  <c r="S140" i="2" s="1"/>
  <c r="W140" i="2" s="1"/>
  <c r="I140" i="2"/>
  <c r="M140" i="2" s="1"/>
  <c r="AH471" i="2"/>
  <c r="G366" i="2"/>
  <c r="F366" i="2"/>
  <c r="J366" i="2" s="1"/>
  <c r="E366" i="2"/>
  <c r="D367" i="2"/>
  <c r="G116" i="2"/>
  <c r="E116" i="2"/>
  <c r="D117" i="2"/>
  <c r="R214" i="2"/>
  <c r="V214" i="2" s="1"/>
  <c r="Z214" i="2" s="1"/>
  <c r="Q214" i="2"/>
  <c r="U214" i="2" s="1"/>
  <c r="Y214" i="2" s="1"/>
  <c r="I340" i="2"/>
  <c r="M340" i="2" s="1"/>
  <c r="K340" i="2"/>
  <c r="O340" i="2" s="1"/>
  <c r="S340" i="2" s="1"/>
  <c r="W340" i="2" s="1"/>
  <c r="D217" i="2"/>
  <c r="G216" i="2"/>
  <c r="E216" i="2"/>
  <c r="K390" i="2"/>
  <c r="N390" i="2" s="1"/>
  <c r="I390" i="2"/>
  <c r="M390" i="2" s="1"/>
  <c r="G316" i="2"/>
  <c r="F316" i="2"/>
  <c r="J316" i="2" s="1"/>
  <c r="E316" i="2"/>
  <c r="D317" i="2"/>
  <c r="F92" i="2"/>
  <c r="J91" i="2"/>
  <c r="R389" i="2"/>
  <c r="V389" i="2" s="1"/>
  <c r="Z389" i="2" s="1"/>
  <c r="R39" i="2"/>
  <c r="V39" i="2" s="1"/>
  <c r="Z39" i="2" s="1"/>
  <c r="AK39" i="2" s="1"/>
  <c r="Q39" i="2"/>
  <c r="U39" i="2" s="1"/>
  <c r="Y39" i="2" s="1"/>
  <c r="AJ39" i="2" s="1"/>
  <c r="R289" i="2"/>
  <c r="V289" i="2" s="1"/>
  <c r="Z289" i="2" s="1"/>
  <c r="Q289" i="2"/>
  <c r="U289" i="2" s="1"/>
  <c r="Y289" i="2" s="1"/>
  <c r="I365" i="2"/>
  <c r="M365" i="2" s="1"/>
  <c r="K365" i="2"/>
  <c r="O365" i="2" s="1"/>
  <c r="S365" i="2" s="1"/>
  <c r="W365" i="2" s="1"/>
  <c r="I115" i="2"/>
  <c r="M115" i="2" s="1"/>
  <c r="K115" i="2"/>
  <c r="O115" i="2" s="1"/>
  <c r="S115" i="2" s="1"/>
  <c r="W115" i="2" s="1"/>
  <c r="Q439" i="2"/>
  <c r="U439" i="2" s="1"/>
  <c r="Y439" i="2" s="1"/>
  <c r="R439" i="2"/>
  <c r="V439" i="2" s="1"/>
  <c r="Z439" i="2" s="1"/>
  <c r="J191" i="2"/>
  <c r="F192" i="2"/>
  <c r="I215" i="2"/>
  <c r="M215" i="2" s="1"/>
  <c r="K215" i="2"/>
  <c r="O215" i="2" s="1"/>
  <c r="S215" i="2" s="1"/>
  <c r="W215" i="2" s="1"/>
  <c r="K315" i="2"/>
  <c r="O315" i="2" s="1"/>
  <c r="S315" i="2" s="1"/>
  <c r="W315" i="2" s="1"/>
  <c r="I315" i="2"/>
  <c r="M315" i="2" s="1"/>
  <c r="R239" i="2" l="1"/>
  <c r="V239" i="2" s="1"/>
  <c r="Z239" i="2" s="1"/>
  <c r="R339" i="2"/>
  <c r="V339" i="2" s="1"/>
  <c r="Z339" i="2" s="1"/>
  <c r="Q189" i="2"/>
  <c r="U189" i="2" s="1"/>
  <c r="Y189" i="2" s="1"/>
  <c r="Q114" i="2"/>
  <c r="U114" i="2" s="1"/>
  <c r="Y114" i="2" s="1"/>
  <c r="Y139" i="2"/>
  <c r="Z139" i="2"/>
  <c r="O415" i="2"/>
  <c r="S415" i="2" s="1"/>
  <c r="W415" i="2" s="1"/>
  <c r="N440" i="2"/>
  <c r="Q440" i="2" s="1"/>
  <c r="U440" i="2" s="1"/>
  <c r="Y440" i="2" s="1"/>
  <c r="Q414" i="2"/>
  <c r="U414" i="2" s="1"/>
  <c r="Y414" i="2" s="1"/>
  <c r="Q89" i="2"/>
  <c r="U89" i="2" s="1"/>
  <c r="Y89" i="2" s="1"/>
  <c r="O240" i="2"/>
  <c r="S240" i="2" s="1"/>
  <c r="W240" i="2" s="1"/>
  <c r="Q364" i="2"/>
  <c r="U364" i="2" s="1"/>
  <c r="Y364" i="2" s="1"/>
  <c r="N165" i="2"/>
  <c r="Q165" i="2" s="1"/>
  <c r="U165" i="2" s="1"/>
  <c r="Y165" i="2" s="1"/>
  <c r="N340" i="2"/>
  <c r="R340" i="2" s="1"/>
  <c r="V340" i="2" s="1"/>
  <c r="Z340" i="2" s="1"/>
  <c r="N90" i="2"/>
  <c r="Q90" i="2" s="1"/>
  <c r="U90" i="2" s="1"/>
  <c r="Y90" i="2" s="1"/>
  <c r="Z8" i="4"/>
  <c r="A41" i="4"/>
  <c r="Z168" i="4"/>
  <c r="Q164" i="2"/>
  <c r="U164" i="2" s="1"/>
  <c r="Y164" i="2" s="1"/>
  <c r="I116" i="2"/>
  <c r="M116" i="2" s="1"/>
  <c r="K116" i="2"/>
  <c r="N116" i="2" s="1"/>
  <c r="D368" i="2"/>
  <c r="G367" i="2"/>
  <c r="F367" i="2"/>
  <c r="J367" i="2" s="1"/>
  <c r="E367" i="2"/>
  <c r="E242" i="2"/>
  <c r="D243" i="2"/>
  <c r="G242" i="2"/>
  <c r="D168" i="2"/>
  <c r="G167" i="2"/>
  <c r="E167" i="2"/>
  <c r="AH45" i="2"/>
  <c r="R190" i="2"/>
  <c r="V190" i="2" s="1"/>
  <c r="Q190" i="2"/>
  <c r="U190" i="2" s="1"/>
  <c r="N65" i="2"/>
  <c r="R65" i="2" s="1"/>
  <c r="V65" i="2" s="1"/>
  <c r="Z65" i="2" s="1"/>
  <c r="J142" i="2"/>
  <c r="F143" i="2"/>
  <c r="K216" i="2"/>
  <c r="N216" i="2" s="1"/>
  <c r="I216" i="2"/>
  <c r="M216" i="2" s="1"/>
  <c r="K366" i="2"/>
  <c r="O366" i="2" s="1"/>
  <c r="S366" i="2" s="1"/>
  <c r="W366" i="2" s="1"/>
  <c r="I366" i="2"/>
  <c r="M366" i="2" s="1"/>
  <c r="B38" i="3"/>
  <c r="E37" i="3"/>
  <c r="F37" i="3"/>
  <c r="J37" i="3" s="1"/>
  <c r="D343" i="2"/>
  <c r="G342" i="2"/>
  <c r="F342" i="2"/>
  <c r="J342" i="2" s="1"/>
  <c r="E342" i="2"/>
  <c r="K241" i="2"/>
  <c r="O241" i="2" s="1"/>
  <c r="S241" i="2" s="1"/>
  <c r="W241" i="2" s="1"/>
  <c r="I241" i="2"/>
  <c r="M241" i="2" s="1"/>
  <c r="K166" i="2"/>
  <c r="O166" i="2" s="1"/>
  <c r="S166" i="2" s="1"/>
  <c r="W166" i="2" s="1"/>
  <c r="I166" i="2"/>
  <c r="M166" i="2" s="1"/>
  <c r="F68" i="2"/>
  <c r="J67" i="2"/>
  <c r="AH472" i="2"/>
  <c r="K341" i="2"/>
  <c r="N341" i="2" s="1"/>
  <c r="I341" i="2"/>
  <c r="M341" i="2" s="1"/>
  <c r="G92" i="2"/>
  <c r="E92" i="2"/>
  <c r="D93" i="2"/>
  <c r="N215" i="2"/>
  <c r="Q215" i="2" s="1"/>
  <c r="U215" i="2" s="1"/>
  <c r="Y215" i="2" s="1"/>
  <c r="N140" i="2"/>
  <c r="Q140" i="2" s="1"/>
  <c r="U140" i="2" s="1"/>
  <c r="Y140" i="2" s="1"/>
  <c r="F15" i="2"/>
  <c r="D16" i="2"/>
  <c r="E15" i="2"/>
  <c r="F293" i="2"/>
  <c r="J292" i="2"/>
  <c r="N315" i="2"/>
  <c r="Q315" i="2" s="1"/>
  <c r="U315" i="2" s="1"/>
  <c r="Y315" i="2" s="1"/>
  <c r="F392" i="2"/>
  <c r="J392" i="2" s="1"/>
  <c r="E392" i="2"/>
  <c r="D393" i="2"/>
  <c r="G392" i="2"/>
  <c r="J267" i="2"/>
  <c r="F268" i="2"/>
  <c r="F193" i="2"/>
  <c r="J192" i="2"/>
  <c r="G317" i="2"/>
  <c r="F317" i="2"/>
  <c r="J317" i="2" s="1"/>
  <c r="E317" i="2"/>
  <c r="D318" i="2"/>
  <c r="D218" i="2"/>
  <c r="G217" i="2"/>
  <c r="E217" i="2"/>
  <c r="K91" i="2"/>
  <c r="O91" i="2" s="1"/>
  <c r="S91" i="2" s="1"/>
  <c r="W91" i="2" s="1"/>
  <c r="I91" i="2"/>
  <c r="M91" i="2" s="1"/>
  <c r="K266" i="2"/>
  <c r="N266" i="2" s="1"/>
  <c r="I266" i="2"/>
  <c r="M266" i="2" s="1"/>
  <c r="J217" i="2"/>
  <c r="F218" i="2"/>
  <c r="F417" i="2"/>
  <c r="J417" i="2" s="1"/>
  <c r="E417" i="2"/>
  <c r="D418" i="2"/>
  <c r="G417" i="2"/>
  <c r="R264" i="2"/>
  <c r="V264" i="2" s="1"/>
  <c r="Z264" i="2" s="1"/>
  <c r="K66" i="2"/>
  <c r="N66" i="2" s="1"/>
  <c r="I66" i="2"/>
  <c r="M66" i="2" s="1"/>
  <c r="K391" i="2"/>
  <c r="O391" i="2" s="1"/>
  <c r="S391" i="2" s="1"/>
  <c r="W391" i="2" s="1"/>
  <c r="I391" i="2"/>
  <c r="M391" i="2" s="1"/>
  <c r="K316" i="2"/>
  <c r="O316" i="2" s="1"/>
  <c r="S316" i="2" s="1"/>
  <c r="W316" i="2" s="1"/>
  <c r="I316" i="2"/>
  <c r="M316" i="2" s="1"/>
  <c r="R390" i="2"/>
  <c r="V390" i="2" s="1"/>
  <c r="Q390" i="2"/>
  <c r="U390" i="2" s="1"/>
  <c r="R290" i="2"/>
  <c r="V290" i="2" s="1"/>
  <c r="Q290" i="2"/>
  <c r="U290" i="2" s="1"/>
  <c r="F243" i="2"/>
  <c r="J242" i="2"/>
  <c r="K141" i="2"/>
  <c r="O141" i="2" s="1"/>
  <c r="S141" i="2" s="1"/>
  <c r="W141" i="2" s="1"/>
  <c r="I141" i="2"/>
  <c r="M141" i="2" s="1"/>
  <c r="R240" i="2"/>
  <c r="V240" i="2" s="1"/>
  <c r="Q240" i="2"/>
  <c r="U240" i="2" s="1"/>
  <c r="K416" i="2"/>
  <c r="N416" i="2" s="1"/>
  <c r="I416" i="2"/>
  <c r="M416" i="2" s="1"/>
  <c r="K441" i="2"/>
  <c r="O441" i="2" s="1"/>
  <c r="S441" i="2" s="1"/>
  <c r="W441" i="2" s="1"/>
  <c r="I441" i="2"/>
  <c r="M441" i="2" s="1"/>
  <c r="Q64" i="2"/>
  <c r="U64" i="2" s="1"/>
  <c r="Y64" i="2" s="1"/>
  <c r="R415" i="2"/>
  <c r="V415" i="2" s="1"/>
  <c r="Q415" i="2"/>
  <c r="U415" i="2" s="1"/>
  <c r="D268" i="2"/>
  <c r="G267" i="2"/>
  <c r="E267" i="2"/>
  <c r="K191" i="2"/>
  <c r="N191" i="2" s="1"/>
  <c r="I191" i="2"/>
  <c r="M191" i="2" s="1"/>
  <c r="N115" i="2"/>
  <c r="R115" i="2" s="1"/>
  <c r="V115" i="2" s="1"/>
  <c r="Z115" i="2" s="1"/>
  <c r="O290" i="2"/>
  <c r="S290" i="2" s="1"/>
  <c r="W290" i="2" s="1"/>
  <c r="G442" i="2"/>
  <c r="D443" i="2"/>
  <c r="F442" i="2"/>
  <c r="J442" i="2" s="1"/>
  <c r="E442" i="2"/>
  <c r="D68" i="2"/>
  <c r="G67" i="2"/>
  <c r="E67" i="2"/>
  <c r="E292" i="2"/>
  <c r="D293" i="2"/>
  <c r="G292" i="2"/>
  <c r="O390" i="2"/>
  <c r="S390" i="2" s="1"/>
  <c r="W390" i="2" s="1"/>
  <c r="D143" i="2"/>
  <c r="G142" i="2"/>
  <c r="E142" i="2"/>
  <c r="K43" i="2"/>
  <c r="I43" i="2"/>
  <c r="M43" i="2" s="1"/>
  <c r="J117" i="2"/>
  <c r="F118" i="2"/>
  <c r="J42" i="2"/>
  <c r="F43" i="2"/>
  <c r="R40" i="2"/>
  <c r="V40" i="2" s="1"/>
  <c r="Z40" i="2" s="1"/>
  <c r="AK40" i="2" s="1"/>
  <c r="Q40" i="2"/>
  <c r="U40" i="2" s="1"/>
  <c r="Y40" i="2" s="1"/>
  <c r="AJ40" i="2" s="1"/>
  <c r="O190" i="2"/>
  <c r="S190" i="2" s="1"/>
  <c r="W190" i="2" s="1"/>
  <c r="N365" i="2"/>
  <c r="R365" i="2" s="1"/>
  <c r="V365" i="2" s="1"/>
  <c r="Z365" i="2" s="1"/>
  <c r="N265" i="2"/>
  <c r="Q265" i="2" s="1"/>
  <c r="U265" i="2" s="1"/>
  <c r="Y265" i="2" s="1"/>
  <c r="K291" i="2"/>
  <c r="O291" i="2" s="1"/>
  <c r="S291" i="2" s="1"/>
  <c r="W291" i="2" s="1"/>
  <c r="I291" i="2"/>
  <c r="M291" i="2" s="1"/>
  <c r="F93" i="2"/>
  <c r="J92" i="2"/>
  <c r="G117" i="2"/>
  <c r="E117" i="2"/>
  <c r="D118" i="2"/>
  <c r="D45" i="2"/>
  <c r="G44" i="2"/>
  <c r="E44" i="2"/>
  <c r="J167" i="2"/>
  <c r="F168" i="2"/>
  <c r="E192" i="2"/>
  <c r="D193" i="2"/>
  <c r="G192" i="2"/>
  <c r="O41" i="2"/>
  <c r="S41" i="2" s="1"/>
  <c r="W41" i="2" s="1"/>
  <c r="N41" i="2"/>
  <c r="R440" i="2"/>
  <c r="V440" i="2" s="1"/>
  <c r="Z440" i="2" s="1"/>
  <c r="R90" i="2" l="1"/>
  <c r="V90" i="2" s="1"/>
  <c r="Z90" i="2" s="1"/>
  <c r="Y415" i="2"/>
  <c r="Z415" i="2"/>
  <c r="Y240" i="2"/>
  <c r="Z240" i="2"/>
  <c r="N91" i="2"/>
  <c r="R91" i="2" s="1"/>
  <c r="V91" i="2" s="1"/>
  <c r="Z91" i="2" s="1"/>
  <c r="R215" i="2"/>
  <c r="V215" i="2" s="1"/>
  <c r="Z215" i="2" s="1"/>
  <c r="Q340" i="2"/>
  <c r="U340" i="2" s="1"/>
  <c r="Y340" i="2" s="1"/>
  <c r="O116" i="2"/>
  <c r="S116" i="2" s="1"/>
  <c r="W116" i="2" s="1"/>
  <c r="N316" i="2"/>
  <c r="R316" i="2" s="1"/>
  <c r="V316" i="2" s="1"/>
  <c r="Z316" i="2" s="1"/>
  <c r="O216" i="2"/>
  <c r="S216" i="2" s="1"/>
  <c r="W216" i="2" s="1"/>
  <c r="R165" i="2"/>
  <c r="V165" i="2" s="1"/>
  <c r="Z165" i="2" s="1"/>
  <c r="N241" i="2"/>
  <c r="N366" i="2"/>
  <c r="R366" i="2" s="1"/>
  <c r="V366" i="2" s="1"/>
  <c r="Z366" i="2" s="1"/>
  <c r="O341" i="2"/>
  <c r="S341" i="2" s="1"/>
  <c r="W341" i="2" s="1"/>
  <c r="N441" i="2"/>
  <c r="Q65" i="2"/>
  <c r="U65" i="2" s="1"/>
  <c r="Y65" i="2" s="1"/>
  <c r="O266" i="2"/>
  <c r="S266" i="2" s="1"/>
  <c r="W266" i="2" s="1"/>
  <c r="Z109" i="4"/>
  <c r="A42" i="4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Z9" i="4"/>
  <c r="R41" i="2"/>
  <c r="V41" i="2" s="1"/>
  <c r="Z41" i="2" s="1"/>
  <c r="AK41" i="2" s="1"/>
  <c r="Q41" i="2"/>
  <c r="U41" i="2" s="1"/>
  <c r="Y41" i="2" s="1"/>
  <c r="AJ41" i="2" s="1"/>
  <c r="K192" i="2"/>
  <c r="I192" i="2"/>
  <c r="M192" i="2" s="1"/>
  <c r="G293" i="2"/>
  <c r="E293" i="2"/>
  <c r="D294" i="2"/>
  <c r="K67" i="2"/>
  <c r="I67" i="2"/>
  <c r="M67" i="2" s="1"/>
  <c r="D444" i="2"/>
  <c r="G443" i="2"/>
  <c r="F443" i="2"/>
  <c r="J443" i="2" s="1"/>
  <c r="E443" i="2"/>
  <c r="K267" i="2"/>
  <c r="O267" i="2" s="1"/>
  <c r="S267" i="2" s="1"/>
  <c r="W267" i="2" s="1"/>
  <c r="I267" i="2"/>
  <c r="M267" i="2" s="1"/>
  <c r="F269" i="2"/>
  <c r="J268" i="2"/>
  <c r="D394" i="2"/>
  <c r="G393" i="2"/>
  <c r="F393" i="2"/>
  <c r="J393" i="2" s="1"/>
  <c r="E393" i="2"/>
  <c r="F294" i="2"/>
  <c r="J293" i="2"/>
  <c r="N391" i="2"/>
  <c r="O416" i="2"/>
  <c r="S416" i="2" s="1"/>
  <c r="W416" i="2" s="1"/>
  <c r="AH46" i="2"/>
  <c r="R265" i="2"/>
  <c r="V265" i="2" s="1"/>
  <c r="Z265" i="2" s="1"/>
  <c r="R140" i="2"/>
  <c r="V140" i="2" s="1"/>
  <c r="Z140" i="2" s="1"/>
  <c r="D119" i="2"/>
  <c r="G118" i="2"/>
  <c r="E118" i="2"/>
  <c r="K292" i="2"/>
  <c r="I292" i="2"/>
  <c r="M292" i="2" s="1"/>
  <c r="F244" i="2"/>
  <c r="J243" i="2"/>
  <c r="Y290" i="2"/>
  <c r="R66" i="2"/>
  <c r="V66" i="2" s="1"/>
  <c r="Q66" i="2"/>
  <c r="U66" i="2" s="1"/>
  <c r="G418" i="2"/>
  <c r="F418" i="2"/>
  <c r="J418" i="2" s="1"/>
  <c r="E418" i="2"/>
  <c r="D419" i="2"/>
  <c r="K392" i="2"/>
  <c r="N392" i="2" s="1"/>
  <c r="I392" i="2"/>
  <c r="M392" i="2" s="1"/>
  <c r="G93" i="2"/>
  <c r="E93" i="2"/>
  <c r="D94" i="2"/>
  <c r="O66" i="2"/>
  <c r="S66" i="2" s="1"/>
  <c r="W66" i="2" s="1"/>
  <c r="K117" i="2"/>
  <c r="O117" i="2" s="1"/>
  <c r="S117" i="2" s="1"/>
  <c r="W117" i="2" s="1"/>
  <c r="I117" i="2"/>
  <c r="M117" i="2" s="1"/>
  <c r="D69" i="2"/>
  <c r="E68" i="2"/>
  <c r="G68" i="2"/>
  <c r="E268" i="2"/>
  <c r="D269" i="2"/>
  <c r="G268" i="2"/>
  <c r="Z290" i="2"/>
  <c r="O191" i="2"/>
  <c r="S191" i="2" s="1"/>
  <c r="W191" i="2" s="1"/>
  <c r="K417" i="2"/>
  <c r="O417" i="2" s="1"/>
  <c r="S417" i="2" s="1"/>
  <c r="W417" i="2" s="1"/>
  <c r="I417" i="2"/>
  <c r="M417" i="2" s="1"/>
  <c r="E16" i="2"/>
  <c r="F16" i="2"/>
  <c r="D17" i="2"/>
  <c r="I92" i="2"/>
  <c r="M92" i="2" s="1"/>
  <c r="K92" i="2"/>
  <c r="O92" i="2" s="1"/>
  <c r="S92" i="2" s="1"/>
  <c r="W92" i="2" s="1"/>
  <c r="D344" i="2"/>
  <c r="G343" i="2"/>
  <c r="F343" i="2"/>
  <c r="J343" i="2" s="1"/>
  <c r="E343" i="2"/>
  <c r="Y190" i="2"/>
  <c r="G243" i="2"/>
  <c r="E243" i="2"/>
  <c r="D244" i="2"/>
  <c r="K367" i="2"/>
  <c r="N367" i="2" s="1"/>
  <c r="I367" i="2"/>
  <c r="M367" i="2" s="1"/>
  <c r="R315" i="2"/>
  <c r="V315" i="2" s="1"/>
  <c r="Z315" i="2" s="1"/>
  <c r="R191" i="2"/>
  <c r="V191" i="2" s="1"/>
  <c r="Q191" i="2"/>
  <c r="U191" i="2" s="1"/>
  <c r="Y390" i="2"/>
  <c r="N291" i="2"/>
  <c r="Q291" i="2" s="1"/>
  <c r="U291" i="2" s="1"/>
  <c r="Y291" i="2" s="1"/>
  <c r="Q366" i="2"/>
  <c r="U366" i="2" s="1"/>
  <c r="Y366" i="2" s="1"/>
  <c r="Z190" i="2"/>
  <c r="N166" i="2"/>
  <c r="R166" i="2" s="1"/>
  <c r="V166" i="2" s="1"/>
  <c r="Z166" i="2" s="1"/>
  <c r="K242" i="2"/>
  <c r="O242" i="2" s="1"/>
  <c r="S242" i="2" s="1"/>
  <c r="W242" i="2" s="1"/>
  <c r="I242" i="2"/>
  <c r="M242" i="2" s="1"/>
  <c r="K44" i="2"/>
  <c r="I44" i="2"/>
  <c r="M44" i="2" s="1"/>
  <c r="K142" i="2"/>
  <c r="N142" i="2" s="1"/>
  <c r="I142" i="2"/>
  <c r="M142" i="2" s="1"/>
  <c r="Z390" i="2"/>
  <c r="F219" i="2"/>
  <c r="J218" i="2"/>
  <c r="K217" i="2"/>
  <c r="N217" i="2" s="1"/>
  <c r="I217" i="2"/>
  <c r="M217" i="2" s="1"/>
  <c r="Q115" i="2"/>
  <c r="U115" i="2" s="1"/>
  <c r="Y115" i="2" s="1"/>
  <c r="AH473" i="2"/>
  <c r="N141" i="2"/>
  <c r="R141" i="2" s="1"/>
  <c r="V141" i="2" s="1"/>
  <c r="Z141" i="2" s="1"/>
  <c r="K167" i="2"/>
  <c r="N167" i="2" s="1"/>
  <c r="I167" i="2"/>
  <c r="M167" i="2" s="1"/>
  <c r="J168" i="2"/>
  <c r="F169" i="2"/>
  <c r="F44" i="2"/>
  <c r="J43" i="2"/>
  <c r="R416" i="2"/>
  <c r="V416" i="2" s="1"/>
  <c r="Q416" i="2"/>
  <c r="U416" i="2" s="1"/>
  <c r="Y416" i="2" s="1"/>
  <c r="Q316" i="2"/>
  <c r="U316" i="2" s="1"/>
  <c r="Y316" i="2" s="1"/>
  <c r="R241" i="2"/>
  <c r="V241" i="2" s="1"/>
  <c r="Z241" i="2" s="1"/>
  <c r="Q241" i="2"/>
  <c r="U241" i="2" s="1"/>
  <c r="Y241" i="2" s="1"/>
  <c r="R216" i="2"/>
  <c r="V216" i="2" s="1"/>
  <c r="Q216" i="2"/>
  <c r="U216" i="2" s="1"/>
  <c r="D369" i="2"/>
  <c r="G368" i="2"/>
  <c r="E368" i="2"/>
  <c r="F368" i="2"/>
  <c r="J368" i="2" s="1"/>
  <c r="E45" i="2"/>
  <c r="G45" i="2"/>
  <c r="D46" i="2"/>
  <c r="O42" i="2"/>
  <c r="S42" i="2" s="1"/>
  <c r="W42" i="2" s="1"/>
  <c r="N42" i="2"/>
  <c r="G143" i="2"/>
  <c r="D144" i="2"/>
  <c r="E143" i="2"/>
  <c r="K442" i="2"/>
  <c r="O442" i="2" s="1"/>
  <c r="S442" i="2" s="1"/>
  <c r="W442" i="2" s="1"/>
  <c r="I442" i="2"/>
  <c r="M442" i="2" s="1"/>
  <c r="Q391" i="2"/>
  <c r="U391" i="2" s="1"/>
  <c r="Y391" i="2" s="1"/>
  <c r="R391" i="2"/>
  <c r="V391" i="2" s="1"/>
  <c r="Z391" i="2" s="1"/>
  <c r="R266" i="2"/>
  <c r="V266" i="2" s="1"/>
  <c r="Q266" i="2"/>
  <c r="U266" i="2" s="1"/>
  <c r="E218" i="2"/>
  <c r="D219" i="2"/>
  <c r="G218" i="2"/>
  <c r="G318" i="2"/>
  <c r="F318" i="2"/>
  <c r="J318" i="2" s="1"/>
  <c r="E318" i="2"/>
  <c r="D319" i="2"/>
  <c r="O192" i="2"/>
  <c r="S192" i="2" s="1"/>
  <c r="W192" i="2" s="1"/>
  <c r="N192" i="2"/>
  <c r="N67" i="2"/>
  <c r="O67" i="2"/>
  <c r="S67" i="2" s="1"/>
  <c r="W67" i="2" s="1"/>
  <c r="Q365" i="2"/>
  <c r="U365" i="2" s="1"/>
  <c r="Y365" i="2" s="1"/>
  <c r="F144" i="2"/>
  <c r="J143" i="2"/>
  <c r="D169" i="2"/>
  <c r="G168" i="2"/>
  <c r="E168" i="2"/>
  <c r="E193" i="2"/>
  <c r="D194" i="2"/>
  <c r="G193" i="2"/>
  <c r="J93" i="2"/>
  <c r="F94" i="2"/>
  <c r="J118" i="2"/>
  <c r="F119" i="2"/>
  <c r="R441" i="2"/>
  <c r="V441" i="2" s="1"/>
  <c r="Z441" i="2" s="1"/>
  <c r="Q441" i="2"/>
  <c r="U441" i="2" s="1"/>
  <c r="Y441" i="2" s="1"/>
  <c r="I317" i="2"/>
  <c r="M317" i="2" s="1"/>
  <c r="K317" i="2"/>
  <c r="O317" i="2" s="1"/>
  <c r="S317" i="2" s="1"/>
  <c r="W317" i="2" s="1"/>
  <c r="F194" i="2"/>
  <c r="J193" i="2"/>
  <c r="O292" i="2"/>
  <c r="S292" i="2" s="1"/>
  <c r="W292" i="2" s="1"/>
  <c r="N292" i="2"/>
  <c r="R341" i="2"/>
  <c r="V341" i="2" s="1"/>
  <c r="Q341" i="2"/>
  <c r="U341" i="2" s="1"/>
  <c r="Y341" i="2" s="1"/>
  <c r="F69" i="2"/>
  <c r="J68" i="2"/>
  <c r="K342" i="2"/>
  <c r="O342" i="2" s="1"/>
  <c r="S342" i="2" s="1"/>
  <c r="W342" i="2" s="1"/>
  <c r="I342" i="2"/>
  <c r="M342" i="2" s="1"/>
  <c r="B39" i="3"/>
  <c r="E38" i="3"/>
  <c r="F38" i="3"/>
  <c r="J38" i="3" s="1"/>
  <c r="R116" i="2"/>
  <c r="V116" i="2" s="1"/>
  <c r="Q116" i="2"/>
  <c r="U116" i="2" s="1"/>
  <c r="Z341" i="2" l="1"/>
  <c r="Q91" i="2"/>
  <c r="U91" i="2" s="1"/>
  <c r="Y91" i="2" s="1"/>
  <c r="Y116" i="2"/>
  <c r="N92" i="2"/>
  <c r="Y216" i="2"/>
  <c r="Z216" i="2"/>
  <c r="Z416" i="2"/>
  <c r="Z116" i="2"/>
  <c r="Z266" i="2"/>
  <c r="Y266" i="2"/>
  <c r="N417" i="2"/>
  <c r="O392" i="2"/>
  <c r="S392" i="2" s="1"/>
  <c r="W392" i="2" s="1"/>
  <c r="O142" i="2"/>
  <c r="S142" i="2" s="1"/>
  <c r="W142" i="2" s="1"/>
  <c r="N267" i="2"/>
  <c r="R267" i="2" s="1"/>
  <c r="V267" i="2" s="1"/>
  <c r="Z267" i="2" s="1"/>
  <c r="Q141" i="2"/>
  <c r="U141" i="2" s="1"/>
  <c r="Y141" i="2" s="1"/>
  <c r="O367" i="2"/>
  <c r="S367" i="2" s="1"/>
  <c r="W367" i="2" s="1"/>
  <c r="Z110" i="4"/>
  <c r="O217" i="2"/>
  <c r="S217" i="2" s="1"/>
  <c r="W217" i="2" s="1"/>
  <c r="N442" i="2"/>
  <c r="R442" i="2" s="1"/>
  <c r="V442" i="2" s="1"/>
  <c r="Z442" i="2" s="1"/>
  <c r="O167" i="2"/>
  <c r="S167" i="2" s="1"/>
  <c r="W167" i="2" s="1"/>
  <c r="Z191" i="2"/>
  <c r="F195" i="2"/>
  <c r="J194" i="2"/>
  <c r="J119" i="2"/>
  <c r="F120" i="2"/>
  <c r="D145" i="2"/>
  <c r="E144" i="2"/>
  <c r="G144" i="2"/>
  <c r="K68" i="2"/>
  <c r="O68" i="2" s="1"/>
  <c r="S68" i="2" s="1"/>
  <c r="W68" i="2" s="1"/>
  <c r="I68" i="2"/>
  <c r="M68" i="2" s="1"/>
  <c r="Q166" i="2"/>
  <c r="U166" i="2" s="1"/>
  <c r="Y166" i="2" s="1"/>
  <c r="E46" i="2"/>
  <c r="D47" i="2"/>
  <c r="G46" i="2"/>
  <c r="K368" i="2"/>
  <c r="N368" i="2" s="1"/>
  <c r="I368" i="2"/>
  <c r="M368" i="2" s="1"/>
  <c r="F220" i="2"/>
  <c r="J219" i="2"/>
  <c r="G69" i="2"/>
  <c r="D70" i="2"/>
  <c r="E69" i="2"/>
  <c r="Q392" i="2"/>
  <c r="U392" i="2" s="1"/>
  <c r="R392" i="2"/>
  <c r="V392" i="2" s="1"/>
  <c r="F245" i="2"/>
  <c r="J244" i="2"/>
  <c r="G394" i="2"/>
  <c r="E394" i="2"/>
  <c r="D395" i="2"/>
  <c r="F394" i="2"/>
  <c r="J394" i="2" s="1"/>
  <c r="G294" i="2"/>
  <c r="E294" i="2"/>
  <c r="D295" i="2"/>
  <c r="E219" i="2"/>
  <c r="D220" i="2"/>
  <c r="G219" i="2"/>
  <c r="F170" i="2"/>
  <c r="J169" i="2"/>
  <c r="Q142" i="2"/>
  <c r="U142" i="2" s="1"/>
  <c r="R142" i="2"/>
  <c r="V142" i="2" s="1"/>
  <c r="E344" i="2"/>
  <c r="D345" i="2"/>
  <c r="G344" i="2"/>
  <c r="F344" i="2"/>
  <c r="J344" i="2" s="1"/>
  <c r="R291" i="2"/>
  <c r="V291" i="2" s="1"/>
  <c r="Z291" i="2" s="1"/>
  <c r="AH47" i="2"/>
  <c r="N342" i="2"/>
  <c r="R342" i="2" s="1"/>
  <c r="V342" i="2" s="1"/>
  <c r="Z342" i="2" s="1"/>
  <c r="N242" i="2"/>
  <c r="Q242" i="2" s="1"/>
  <c r="U242" i="2" s="1"/>
  <c r="Y242" i="2" s="1"/>
  <c r="K293" i="2"/>
  <c r="I293" i="2"/>
  <c r="M293" i="2" s="1"/>
  <c r="J94" i="2"/>
  <c r="F95" i="2"/>
  <c r="K168" i="2"/>
  <c r="O168" i="2" s="1"/>
  <c r="S168" i="2" s="1"/>
  <c r="W168" i="2" s="1"/>
  <c r="I168" i="2"/>
  <c r="M168" i="2" s="1"/>
  <c r="F145" i="2"/>
  <c r="J144" i="2"/>
  <c r="K218" i="2"/>
  <c r="O218" i="2" s="1"/>
  <c r="S218" i="2" s="1"/>
  <c r="W218" i="2" s="1"/>
  <c r="I218" i="2"/>
  <c r="M218" i="2" s="1"/>
  <c r="K45" i="2"/>
  <c r="I45" i="2"/>
  <c r="M45" i="2" s="1"/>
  <c r="E369" i="2"/>
  <c r="D370" i="2"/>
  <c r="F369" i="2"/>
  <c r="J369" i="2" s="1"/>
  <c r="G369" i="2"/>
  <c r="R367" i="2"/>
  <c r="V367" i="2" s="1"/>
  <c r="Q367" i="2"/>
  <c r="U367" i="2" s="1"/>
  <c r="R92" i="2"/>
  <c r="V92" i="2" s="1"/>
  <c r="Z92" i="2" s="1"/>
  <c r="Q92" i="2"/>
  <c r="U92" i="2" s="1"/>
  <c r="Y92" i="2" s="1"/>
  <c r="F270" i="2"/>
  <c r="J269" i="2"/>
  <c r="I443" i="2"/>
  <c r="M443" i="2" s="1"/>
  <c r="K443" i="2"/>
  <c r="N443" i="2" s="1"/>
  <c r="R42" i="2"/>
  <c r="V42" i="2" s="1"/>
  <c r="Z42" i="2" s="1"/>
  <c r="AK42" i="2" s="1"/>
  <c r="Q42" i="2"/>
  <c r="U42" i="2" s="1"/>
  <c r="Y42" i="2" s="1"/>
  <c r="AJ42" i="2" s="1"/>
  <c r="O43" i="2"/>
  <c r="S43" i="2" s="1"/>
  <c r="W43" i="2" s="1"/>
  <c r="N43" i="2"/>
  <c r="R217" i="2"/>
  <c r="V217" i="2" s="1"/>
  <c r="Q217" i="2"/>
  <c r="U217" i="2" s="1"/>
  <c r="Y66" i="2"/>
  <c r="O293" i="2"/>
  <c r="S293" i="2" s="1"/>
  <c r="W293" i="2" s="1"/>
  <c r="N293" i="2"/>
  <c r="N317" i="2"/>
  <c r="R317" i="2" s="1"/>
  <c r="V317" i="2" s="1"/>
  <c r="Z317" i="2" s="1"/>
  <c r="E169" i="2"/>
  <c r="D170" i="2"/>
  <c r="G169" i="2"/>
  <c r="G319" i="2"/>
  <c r="F319" i="2"/>
  <c r="J319" i="2" s="1"/>
  <c r="E319" i="2"/>
  <c r="D320" i="2"/>
  <c r="J44" i="2"/>
  <c r="F45" i="2"/>
  <c r="G244" i="2"/>
  <c r="E244" i="2"/>
  <c r="D245" i="2"/>
  <c r="E269" i="2"/>
  <c r="D270" i="2"/>
  <c r="G269" i="2"/>
  <c r="Z66" i="2"/>
  <c r="Q292" i="2"/>
  <c r="U292" i="2" s="1"/>
  <c r="Y292" i="2" s="1"/>
  <c r="R292" i="2"/>
  <c r="V292" i="2" s="1"/>
  <c r="Z292" i="2" s="1"/>
  <c r="K118" i="2"/>
  <c r="O118" i="2" s="1"/>
  <c r="S118" i="2" s="1"/>
  <c r="W118" i="2" s="1"/>
  <c r="I118" i="2"/>
  <c r="M118" i="2" s="1"/>
  <c r="F295" i="2"/>
  <c r="J294" i="2"/>
  <c r="N117" i="2"/>
  <c r="Q117" i="2" s="1"/>
  <c r="U117" i="2" s="1"/>
  <c r="Y117" i="2" s="1"/>
  <c r="Q192" i="2"/>
  <c r="U192" i="2" s="1"/>
  <c r="Y192" i="2" s="1"/>
  <c r="R192" i="2"/>
  <c r="V192" i="2" s="1"/>
  <c r="Z192" i="2" s="1"/>
  <c r="J69" i="2"/>
  <c r="F70" i="2"/>
  <c r="G194" i="2"/>
  <c r="E194" i="2"/>
  <c r="D195" i="2"/>
  <c r="I318" i="2"/>
  <c r="M318" i="2" s="1"/>
  <c r="K318" i="2"/>
  <c r="O318" i="2" s="1"/>
  <c r="S318" i="2" s="1"/>
  <c r="W318" i="2" s="1"/>
  <c r="Y191" i="2"/>
  <c r="K243" i="2"/>
  <c r="O243" i="2" s="1"/>
  <c r="S243" i="2" s="1"/>
  <c r="W243" i="2" s="1"/>
  <c r="I243" i="2"/>
  <c r="M243" i="2" s="1"/>
  <c r="D18" i="2"/>
  <c r="F17" i="2"/>
  <c r="E17" i="2"/>
  <c r="K268" i="2"/>
  <c r="O268" i="2" s="1"/>
  <c r="S268" i="2" s="1"/>
  <c r="W268" i="2" s="1"/>
  <c r="I268" i="2"/>
  <c r="M268" i="2" s="1"/>
  <c r="G94" i="2"/>
  <c r="E94" i="2"/>
  <c r="D95" i="2"/>
  <c r="G419" i="2"/>
  <c r="F419" i="2"/>
  <c r="J419" i="2" s="1"/>
  <c r="E419" i="2"/>
  <c r="D420" i="2"/>
  <c r="K393" i="2"/>
  <c r="N393" i="2" s="1"/>
  <c r="I393" i="2"/>
  <c r="M393" i="2" s="1"/>
  <c r="E444" i="2"/>
  <c r="D445" i="2"/>
  <c r="G444" i="2"/>
  <c r="F444" i="2"/>
  <c r="J444" i="2" s="1"/>
  <c r="B40" i="3"/>
  <c r="F39" i="3"/>
  <c r="J39" i="3" s="1"/>
  <c r="E39" i="3"/>
  <c r="K193" i="2"/>
  <c r="O193" i="2" s="1"/>
  <c r="S193" i="2" s="1"/>
  <c r="W193" i="2" s="1"/>
  <c r="I193" i="2"/>
  <c r="M193" i="2" s="1"/>
  <c r="K143" i="2"/>
  <c r="O143" i="2" s="1"/>
  <c r="S143" i="2" s="1"/>
  <c r="W143" i="2" s="1"/>
  <c r="I143" i="2"/>
  <c r="M143" i="2" s="1"/>
  <c r="R167" i="2"/>
  <c r="V167" i="2" s="1"/>
  <c r="Z167" i="2" s="1"/>
  <c r="Q167" i="2"/>
  <c r="U167" i="2" s="1"/>
  <c r="Y167" i="2" s="1"/>
  <c r="AH474" i="2"/>
  <c r="K343" i="2"/>
  <c r="N343" i="2" s="1"/>
  <c r="I343" i="2"/>
  <c r="M343" i="2" s="1"/>
  <c r="Q417" i="2"/>
  <c r="U417" i="2" s="1"/>
  <c r="Y417" i="2" s="1"/>
  <c r="R417" i="2"/>
  <c r="V417" i="2" s="1"/>
  <c r="Z417" i="2" s="1"/>
  <c r="I93" i="2"/>
  <c r="M93" i="2" s="1"/>
  <c r="K93" i="2"/>
  <c r="O93" i="2" s="1"/>
  <c r="S93" i="2" s="1"/>
  <c r="W93" i="2" s="1"/>
  <c r="K418" i="2"/>
  <c r="O418" i="2" s="1"/>
  <c r="S418" i="2" s="1"/>
  <c r="W418" i="2" s="1"/>
  <c r="I418" i="2"/>
  <c r="M418" i="2" s="1"/>
  <c r="D120" i="2"/>
  <c r="G119" i="2"/>
  <c r="E119" i="2"/>
  <c r="Q67" i="2"/>
  <c r="U67" i="2" s="1"/>
  <c r="Y67" i="2" s="1"/>
  <c r="R67" i="2"/>
  <c r="V67" i="2" s="1"/>
  <c r="Z67" i="2" s="1"/>
  <c r="Z392" i="2" l="1"/>
  <c r="Z142" i="2"/>
  <c r="Y142" i="2"/>
  <c r="Y392" i="2"/>
  <c r="N68" i="2"/>
  <c r="R68" i="2" s="1"/>
  <c r="V68" i="2" s="1"/>
  <c r="Z68" i="2" s="1"/>
  <c r="Q267" i="2"/>
  <c r="U267" i="2" s="1"/>
  <c r="Y267" i="2" s="1"/>
  <c r="O393" i="2"/>
  <c r="S393" i="2" s="1"/>
  <c r="W393" i="2" s="1"/>
  <c r="N318" i="2"/>
  <c r="R318" i="2" s="1"/>
  <c r="V318" i="2" s="1"/>
  <c r="Z318" i="2" s="1"/>
  <c r="Y217" i="2"/>
  <c r="Z217" i="2"/>
  <c r="Q442" i="2"/>
  <c r="U442" i="2" s="1"/>
  <c r="Y442" i="2" s="1"/>
  <c r="O443" i="2"/>
  <c r="S443" i="2" s="1"/>
  <c r="W443" i="2" s="1"/>
  <c r="Y367" i="2"/>
  <c r="Z367" i="2"/>
  <c r="N168" i="2"/>
  <c r="R168" i="2" s="1"/>
  <c r="V168" i="2" s="1"/>
  <c r="Z168" i="2" s="1"/>
  <c r="K94" i="2"/>
  <c r="N94" i="2" s="1"/>
  <c r="I94" i="2"/>
  <c r="M94" i="2" s="1"/>
  <c r="E18" i="2"/>
  <c r="D19" i="2"/>
  <c r="F18" i="2"/>
  <c r="G270" i="2"/>
  <c r="E270" i="2"/>
  <c r="D271" i="2"/>
  <c r="R117" i="2"/>
  <c r="V117" i="2" s="1"/>
  <c r="Z117" i="2" s="1"/>
  <c r="F271" i="2"/>
  <c r="J270" i="2"/>
  <c r="F370" i="2"/>
  <c r="J370" i="2" s="1"/>
  <c r="E370" i="2"/>
  <c r="D371" i="2"/>
  <c r="G370" i="2"/>
  <c r="AH48" i="2"/>
  <c r="K219" i="2"/>
  <c r="N219" i="2" s="1"/>
  <c r="I219" i="2"/>
  <c r="M219" i="2" s="1"/>
  <c r="Q317" i="2"/>
  <c r="U317" i="2" s="1"/>
  <c r="Y317" i="2" s="1"/>
  <c r="O368" i="2"/>
  <c r="S368" i="2" s="1"/>
  <c r="W368" i="2" s="1"/>
  <c r="B41" i="3"/>
  <c r="E40" i="3"/>
  <c r="F40" i="3"/>
  <c r="J40" i="3" s="1"/>
  <c r="K269" i="2"/>
  <c r="O269" i="2" s="1"/>
  <c r="S269" i="2" s="1"/>
  <c r="W269" i="2" s="1"/>
  <c r="I269" i="2"/>
  <c r="M269" i="2" s="1"/>
  <c r="K369" i="2"/>
  <c r="N369" i="2" s="1"/>
  <c r="I369" i="2"/>
  <c r="M369" i="2" s="1"/>
  <c r="N268" i="2"/>
  <c r="Q268" i="2" s="1"/>
  <c r="U268" i="2" s="1"/>
  <c r="Y268" i="2" s="1"/>
  <c r="N143" i="2"/>
  <c r="R143" i="2" s="1"/>
  <c r="V143" i="2" s="1"/>
  <c r="Z143" i="2" s="1"/>
  <c r="K69" i="2"/>
  <c r="I69" i="2"/>
  <c r="M69" i="2" s="1"/>
  <c r="N118" i="2"/>
  <c r="R118" i="2" s="1"/>
  <c r="V118" i="2" s="1"/>
  <c r="Z118" i="2" s="1"/>
  <c r="N243" i="2"/>
  <c r="Q243" i="2" s="1"/>
  <c r="U243" i="2" s="1"/>
  <c r="Y243" i="2" s="1"/>
  <c r="F196" i="2"/>
  <c r="J195" i="2"/>
  <c r="K119" i="2"/>
  <c r="O119" i="2" s="1"/>
  <c r="S119" i="2" s="1"/>
  <c r="W119" i="2" s="1"/>
  <c r="I119" i="2"/>
  <c r="M119" i="2" s="1"/>
  <c r="E120" i="2"/>
  <c r="D121" i="2"/>
  <c r="G120" i="2"/>
  <c r="J295" i="2"/>
  <c r="F296" i="2"/>
  <c r="F345" i="2"/>
  <c r="J345" i="2" s="1"/>
  <c r="E345" i="2"/>
  <c r="D346" i="2"/>
  <c r="G345" i="2"/>
  <c r="E395" i="2"/>
  <c r="G395" i="2"/>
  <c r="D396" i="2"/>
  <c r="F395" i="2"/>
  <c r="J395" i="2" s="1"/>
  <c r="E70" i="2"/>
  <c r="G70" i="2"/>
  <c r="D71" i="2"/>
  <c r="F221" i="2"/>
  <c r="J220" i="2"/>
  <c r="R368" i="2"/>
  <c r="V368" i="2" s="1"/>
  <c r="Z368" i="2" s="1"/>
  <c r="Q368" i="2"/>
  <c r="U368" i="2" s="1"/>
  <c r="Y368" i="2" s="1"/>
  <c r="N218" i="2"/>
  <c r="Q218" i="2" s="1"/>
  <c r="U218" i="2" s="1"/>
  <c r="Y218" i="2" s="1"/>
  <c r="Q342" i="2"/>
  <c r="U342" i="2" s="1"/>
  <c r="Y342" i="2" s="1"/>
  <c r="G420" i="2"/>
  <c r="F420" i="2"/>
  <c r="J420" i="2" s="1"/>
  <c r="E420" i="2"/>
  <c r="D421" i="2"/>
  <c r="N93" i="2"/>
  <c r="R93" i="2" s="1"/>
  <c r="V93" i="2" s="1"/>
  <c r="Z93" i="2" s="1"/>
  <c r="K344" i="2"/>
  <c r="O344" i="2" s="1"/>
  <c r="S344" i="2" s="1"/>
  <c r="W344" i="2" s="1"/>
  <c r="I344" i="2"/>
  <c r="M344" i="2" s="1"/>
  <c r="I394" i="2"/>
  <c r="M394" i="2" s="1"/>
  <c r="K394" i="2"/>
  <c r="N394" i="2" s="1"/>
  <c r="N418" i="2"/>
  <c r="Q418" i="2" s="1"/>
  <c r="U418" i="2" s="1"/>
  <c r="Y418" i="2" s="1"/>
  <c r="I144" i="2"/>
  <c r="M144" i="2" s="1"/>
  <c r="K144" i="2"/>
  <c r="O144" i="2" s="1"/>
  <c r="S144" i="2" s="1"/>
  <c r="W144" i="2" s="1"/>
  <c r="N193" i="2"/>
  <c r="R193" i="2" s="1"/>
  <c r="V193" i="2" s="1"/>
  <c r="Z193" i="2" s="1"/>
  <c r="R343" i="2"/>
  <c r="V343" i="2" s="1"/>
  <c r="Q343" i="2"/>
  <c r="U343" i="2" s="1"/>
  <c r="E445" i="2"/>
  <c r="D446" i="2"/>
  <c r="F445" i="2"/>
  <c r="J445" i="2" s="1"/>
  <c r="G445" i="2"/>
  <c r="I419" i="2"/>
  <c r="M419" i="2" s="1"/>
  <c r="K419" i="2"/>
  <c r="O419" i="2" s="1"/>
  <c r="S419" i="2" s="1"/>
  <c r="W419" i="2" s="1"/>
  <c r="G245" i="2"/>
  <c r="E245" i="2"/>
  <c r="D246" i="2"/>
  <c r="F46" i="2"/>
  <c r="J45" i="2"/>
  <c r="E170" i="2"/>
  <c r="D171" i="2"/>
  <c r="G170" i="2"/>
  <c r="J95" i="2"/>
  <c r="F96" i="2"/>
  <c r="O343" i="2"/>
  <c r="S343" i="2" s="1"/>
  <c r="W343" i="2" s="1"/>
  <c r="E145" i="2"/>
  <c r="G145" i="2"/>
  <c r="D146" i="2"/>
  <c r="F121" i="2"/>
  <c r="J120" i="2"/>
  <c r="K444" i="2"/>
  <c r="N444" i="2" s="1"/>
  <c r="I444" i="2"/>
  <c r="M444" i="2" s="1"/>
  <c r="J70" i="2"/>
  <c r="F71" i="2"/>
  <c r="I244" i="2"/>
  <c r="M244" i="2" s="1"/>
  <c r="K244" i="2"/>
  <c r="N244" i="2" s="1"/>
  <c r="N44" i="2"/>
  <c r="O44" i="2"/>
  <c r="S44" i="2" s="1"/>
  <c r="W44" i="2" s="1"/>
  <c r="D321" i="2"/>
  <c r="G320" i="2"/>
  <c r="F320" i="2"/>
  <c r="J320" i="2" s="1"/>
  <c r="E320" i="2"/>
  <c r="K169" i="2"/>
  <c r="N169" i="2" s="1"/>
  <c r="I169" i="2"/>
  <c r="M169" i="2" s="1"/>
  <c r="R242" i="2"/>
  <c r="V242" i="2" s="1"/>
  <c r="Z242" i="2" s="1"/>
  <c r="O94" i="2"/>
  <c r="S94" i="2" s="1"/>
  <c r="W94" i="2" s="1"/>
  <c r="F171" i="2"/>
  <c r="J170" i="2"/>
  <c r="G47" i="2"/>
  <c r="E47" i="2"/>
  <c r="D48" i="2"/>
  <c r="R393" i="2"/>
  <c r="V393" i="2" s="1"/>
  <c r="Q393" i="2"/>
  <c r="U393" i="2" s="1"/>
  <c r="Y393" i="2" s="1"/>
  <c r="G195" i="2"/>
  <c r="E195" i="2"/>
  <c r="D196" i="2"/>
  <c r="O69" i="2"/>
  <c r="S69" i="2" s="1"/>
  <c r="W69" i="2" s="1"/>
  <c r="N69" i="2"/>
  <c r="K319" i="2"/>
  <c r="N319" i="2" s="1"/>
  <c r="I319" i="2"/>
  <c r="M319" i="2" s="1"/>
  <c r="R443" i="2"/>
  <c r="V443" i="2" s="1"/>
  <c r="Z443" i="2" s="1"/>
  <c r="Q443" i="2"/>
  <c r="U443" i="2" s="1"/>
  <c r="Y443" i="2" s="1"/>
  <c r="R293" i="2"/>
  <c r="V293" i="2" s="1"/>
  <c r="Z293" i="2" s="1"/>
  <c r="Q293" i="2"/>
  <c r="U293" i="2" s="1"/>
  <c r="Y293" i="2" s="1"/>
  <c r="G295" i="2"/>
  <c r="E295" i="2"/>
  <c r="D296" i="2"/>
  <c r="J245" i="2"/>
  <c r="F246" i="2"/>
  <c r="I46" i="2"/>
  <c r="M46" i="2" s="1"/>
  <c r="K46" i="2"/>
  <c r="AH475" i="2"/>
  <c r="D96" i="2"/>
  <c r="G95" i="2"/>
  <c r="E95" i="2"/>
  <c r="K194" i="2"/>
  <c r="O194" i="2" s="1"/>
  <c r="S194" i="2" s="1"/>
  <c r="W194" i="2" s="1"/>
  <c r="I194" i="2"/>
  <c r="M194" i="2" s="1"/>
  <c r="R43" i="2"/>
  <c r="V43" i="2" s="1"/>
  <c r="Z43" i="2" s="1"/>
  <c r="AK43" i="2" s="1"/>
  <c r="Q43" i="2"/>
  <c r="U43" i="2" s="1"/>
  <c r="Y43" i="2" s="1"/>
  <c r="AJ43" i="2" s="1"/>
  <c r="J145" i="2"/>
  <c r="F146" i="2"/>
  <c r="G220" i="2"/>
  <c r="E220" i="2"/>
  <c r="D221" i="2"/>
  <c r="I294" i="2"/>
  <c r="M294" i="2" s="1"/>
  <c r="K294" i="2"/>
  <c r="O294" i="2" s="1"/>
  <c r="S294" i="2" s="1"/>
  <c r="W294" i="2" s="1"/>
  <c r="Z393" i="2" l="1"/>
  <c r="Q68" i="2"/>
  <c r="U68" i="2" s="1"/>
  <c r="Y68" i="2" s="1"/>
  <c r="O369" i="2"/>
  <c r="S369" i="2" s="1"/>
  <c r="W369" i="2" s="1"/>
  <c r="Q318" i="2"/>
  <c r="U318" i="2" s="1"/>
  <c r="Y318" i="2" s="1"/>
  <c r="N119" i="2"/>
  <c r="R119" i="2" s="1"/>
  <c r="V119" i="2" s="1"/>
  <c r="Z119" i="2" s="1"/>
  <c r="N144" i="2"/>
  <c r="O244" i="2"/>
  <c r="S244" i="2" s="1"/>
  <c r="W244" i="2" s="1"/>
  <c r="Q118" i="2"/>
  <c r="U118" i="2" s="1"/>
  <c r="Y118" i="2" s="1"/>
  <c r="O219" i="2"/>
  <c r="S219" i="2" s="1"/>
  <c r="W219" i="2" s="1"/>
  <c r="Q168" i="2"/>
  <c r="U168" i="2" s="1"/>
  <c r="Y168" i="2" s="1"/>
  <c r="Q143" i="2"/>
  <c r="U143" i="2" s="1"/>
  <c r="Y143" i="2" s="1"/>
  <c r="R218" i="2"/>
  <c r="V218" i="2" s="1"/>
  <c r="Z218" i="2" s="1"/>
  <c r="Q193" i="2"/>
  <c r="U193" i="2" s="1"/>
  <c r="Y193" i="2" s="1"/>
  <c r="Q93" i="2"/>
  <c r="U93" i="2" s="1"/>
  <c r="Y93" i="2" s="1"/>
  <c r="R418" i="2"/>
  <c r="V418" i="2" s="1"/>
  <c r="Z418" i="2" s="1"/>
  <c r="R268" i="2"/>
  <c r="V268" i="2" s="1"/>
  <c r="Z268" i="2" s="1"/>
  <c r="R243" i="2"/>
  <c r="V243" i="2" s="1"/>
  <c r="Z243" i="2" s="1"/>
  <c r="O319" i="2"/>
  <c r="S319" i="2" s="1"/>
  <c r="W319" i="2" s="1"/>
  <c r="N269" i="2"/>
  <c r="Q269" i="2" s="1"/>
  <c r="U269" i="2" s="1"/>
  <c r="Y269" i="2" s="1"/>
  <c r="K220" i="2"/>
  <c r="O220" i="2" s="1"/>
  <c r="S220" i="2" s="1"/>
  <c r="W220" i="2" s="1"/>
  <c r="I220" i="2"/>
  <c r="M220" i="2" s="1"/>
  <c r="J246" i="2"/>
  <c r="F247" i="2"/>
  <c r="K320" i="2"/>
  <c r="O320" i="2" s="1"/>
  <c r="S320" i="2" s="1"/>
  <c r="W320" i="2" s="1"/>
  <c r="I320" i="2"/>
  <c r="M320" i="2" s="1"/>
  <c r="O169" i="2"/>
  <c r="S169" i="2" s="1"/>
  <c r="W169" i="2" s="1"/>
  <c r="G171" i="2"/>
  <c r="E171" i="2"/>
  <c r="D172" i="2"/>
  <c r="Y343" i="2"/>
  <c r="G421" i="2"/>
  <c r="F421" i="2"/>
  <c r="J421" i="2" s="1"/>
  <c r="E421" i="2"/>
  <c r="D422" i="2"/>
  <c r="Q369" i="2"/>
  <c r="U369" i="2" s="1"/>
  <c r="Y369" i="2" s="1"/>
  <c r="R369" i="2"/>
  <c r="V369" i="2" s="1"/>
  <c r="Z369" i="2" s="1"/>
  <c r="AH49" i="2"/>
  <c r="R319" i="2"/>
  <c r="V319" i="2" s="1"/>
  <c r="Q319" i="2"/>
  <c r="U319" i="2" s="1"/>
  <c r="G48" i="2"/>
  <c r="E48" i="2"/>
  <c r="D49" i="2"/>
  <c r="K170" i="2"/>
  <c r="O170" i="2" s="1"/>
  <c r="S170" i="2" s="1"/>
  <c r="W170" i="2" s="1"/>
  <c r="I170" i="2"/>
  <c r="M170" i="2" s="1"/>
  <c r="Z343" i="2"/>
  <c r="I420" i="2"/>
  <c r="M420" i="2" s="1"/>
  <c r="K420" i="2"/>
  <c r="O420" i="2" s="1"/>
  <c r="S420" i="2" s="1"/>
  <c r="W420" i="2" s="1"/>
  <c r="I70" i="2"/>
  <c r="M70" i="2" s="1"/>
  <c r="K70" i="2"/>
  <c r="O70" i="2" s="1"/>
  <c r="S70" i="2" s="1"/>
  <c r="W70" i="2" s="1"/>
  <c r="G346" i="2"/>
  <c r="F346" i="2"/>
  <c r="J346" i="2" s="1"/>
  <c r="E346" i="2"/>
  <c r="D347" i="2"/>
  <c r="J296" i="2"/>
  <c r="F297" i="2"/>
  <c r="O444" i="2"/>
  <c r="S444" i="2" s="1"/>
  <c r="W444" i="2" s="1"/>
  <c r="F272" i="2"/>
  <c r="J271" i="2"/>
  <c r="G271" i="2"/>
  <c r="E271" i="2"/>
  <c r="D272" i="2"/>
  <c r="R94" i="2"/>
  <c r="V94" i="2" s="1"/>
  <c r="Z94" i="2" s="1"/>
  <c r="Q94" i="2"/>
  <c r="U94" i="2" s="1"/>
  <c r="Y94" i="2" s="1"/>
  <c r="G296" i="2"/>
  <c r="E296" i="2"/>
  <c r="D297" i="2"/>
  <c r="K47" i="2"/>
  <c r="I47" i="2"/>
  <c r="M47" i="2" s="1"/>
  <c r="R144" i="2"/>
  <c r="V144" i="2" s="1"/>
  <c r="Z144" i="2" s="1"/>
  <c r="Q144" i="2"/>
  <c r="U144" i="2" s="1"/>
  <c r="Y144" i="2" s="1"/>
  <c r="K345" i="2"/>
  <c r="O345" i="2" s="1"/>
  <c r="S345" i="2" s="1"/>
  <c r="W345" i="2" s="1"/>
  <c r="I345" i="2"/>
  <c r="M345" i="2" s="1"/>
  <c r="R69" i="2"/>
  <c r="V69" i="2" s="1"/>
  <c r="Z69" i="2" s="1"/>
  <c r="Q69" i="2"/>
  <c r="U69" i="2" s="1"/>
  <c r="Y69" i="2" s="1"/>
  <c r="Q219" i="2"/>
  <c r="U219" i="2" s="1"/>
  <c r="R219" i="2"/>
  <c r="V219" i="2" s="1"/>
  <c r="K270" i="2"/>
  <c r="O270" i="2" s="1"/>
  <c r="S270" i="2" s="1"/>
  <c r="W270" i="2" s="1"/>
  <c r="I270" i="2"/>
  <c r="M270" i="2" s="1"/>
  <c r="I295" i="2"/>
  <c r="M295" i="2" s="1"/>
  <c r="K295" i="2"/>
  <c r="O295" i="2" s="1"/>
  <c r="S295" i="2" s="1"/>
  <c r="W295" i="2" s="1"/>
  <c r="D322" i="2"/>
  <c r="G321" i="2"/>
  <c r="F321" i="2"/>
  <c r="J321" i="2" s="1"/>
  <c r="E321" i="2"/>
  <c r="J96" i="2"/>
  <c r="F97" i="2"/>
  <c r="F396" i="2"/>
  <c r="J396" i="2" s="1"/>
  <c r="G396" i="2"/>
  <c r="D397" i="2"/>
  <c r="E396" i="2"/>
  <c r="J196" i="2"/>
  <c r="F197" i="2"/>
  <c r="N294" i="2"/>
  <c r="R294" i="2" s="1"/>
  <c r="V294" i="2" s="1"/>
  <c r="Z294" i="2" s="1"/>
  <c r="K95" i="2"/>
  <c r="O95" i="2" s="1"/>
  <c r="S95" i="2" s="1"/>
  <c r="W95" i="2" s="1"/>
  <c r="I95" i="2"/>
  <c r="M95" i="2" s="1"/>
  <c r="F172" i="2"/>
  <c r="J171" i="2"/>
  <c r="F122" i="2"/>
  <c r="J121" i="2"/>
  <c r="O45" i="2"/>
  <c r="S45" i="2" s="1"/>
  <c r="W45" i="2" s="1"/>
  <c r="N45" i="2"/>
  <c r="O394" i="2"/>
  <c r="S394" i="2" s="1"/>
  <c r="W394" i="2" s="1"/>
  <c r="F147" i="2"/>
  <c r="J146" i="2"/>
  <c r="G196" i="2"/>
  <c r="E196" i="2"/>
  <c r="D197" i="2"/>
  <c r="R44" i="2"/>
  <c r="V44" i="2" s="1"/>
  <c r="Z44" i="2" s="1"/>
  <c r="AK44" i="2" s="1"/>
  <c r="Q44" i="2"/>
  <c r="U44" i="2" s="1"/>
  <c r="Y44" i="2" s="1"/>
  <c r="AJ44" i="2" s="1"/>
  <c r="N419" i="2"/>
  <c r="R419" i="2" s="1"/>
  <c r="V419" i="2" s="1"/>
  <c r="Z419" i="2" s="1"/>
  <c r="E146" i="2"/>
  <c r="G146" i="2"/>
  <c r="D147" i="2"/>
  <c r="F47" i="2"/>
  <c r="J46" i="2"/>
  <c r="F446" i="2"/>
  <c r="J446" i="2" s="1"/>
  <c r="D447" i="2"/>
  <c r="G446" i="2"/>
  <c r="E446" i="2"/>
  <c r="Q394" i="2"/>
  <c r="U394" i="2" s="1"/>
  <c r="R394" i="2"/>
  <c r="V394" i="2" s="1"/>
  <c r="K395" i="2"/>
  <c r="O395" i="2" s="1"/>
  <c r="S395" i="2" s="1"/>
  <c r="W395" i="2" s="1"/>
  <c r="I395" i="2"/>
  <c r="M395" i="2" s="1"/>
  <c r="B42" i="3"/>
  <c r="F41" i="3"/>
  <c r="J41" i="3" s="1"/>
  <c r="E41" i="3"/>
  <c r="N194" i="2"/>
  <c r="R194" i="2" s="1"/>
  <c r="V194" i="2" s="1"/>
  <c r="Z194" i="2" s="1"/>
  <c r="N344" i="2"/>
  <c r="Q344" i="2" s="1"/>
  <c r="U344" i="2" s="1"/>
  <c r="Y344" i="2" s="1"/>
  <c r="G371" i="2"/>
  <c r="F371" i="2"/>
  <c r="J371" i="2" s="1"/>
  <c r="E371" i="2"/>
  <c r="D372" i="2"/>
  <c r="D97" i="2"/>
  <c r="G96" i="2"/>
  <c r="E96" i="2"/>
  <c r="I195" i="2"/>
  <c r="M195" i="2" s="1"/>
  <c r="K195" i="2"/>
  <c r="O195" i="2" s="1"/>
  <c r="S195" i="2" s="1"/>
  <c r="W195" i="2" s="1"/>
  <c r="Q169" i="2"/>
  <c r="U169" i="2" s="1"/>
  <c r="R169" i="2"/>
  <c r="V169" i="2" s="1"/>
  <c r="G246" i="2"/>
  <c r="E246" i="2"/>
  <c r="D247" i="2"/>
  <c r="K445" i="2"/>
  <c r="O445" i="2" s="1"/>
  <c r="S445" i="2" s="1"/>
  <c r="W445" i="2" s="1"/>
  <c r="I445" i="2"/>
  <c r="M445" i="2" s="1"/>
  <c r="F222" i="2"/>
  <c r="J221" i="2"/>
  <c r="E121" i="2"/>
  <c r="D122" i="2"/>
  <c r="G121" i="2"/>
  <c r="K370" i="2"/>
  <c r="O370" i="2" s="1"/>
  <c r="S370" i="2" s="1"/>
  <c r="W370" i="2" s="1"/>
  <c r="I370" i="2"/>
  <c r="M370" i="2" s="1"/>
  <c r="G221" i="2"/>
  <c r="E221" i="2"/>
  <c r="D222" i="2"/>
  <c r="AH476" i="2"/>
  <c r="R244" i="2"/>
  <c r="V244" i="2" s="1"/>
  <c r="Z244" i="2" s="1"/>
  <c r="Q244" i="2"/>
  <c r="U244" i="2" s="1"/>
  <c r="Y244" i="2" s="1"/>
  <c r="J71" i="2"/>
  <c r="F72" i="2"/>
  <c r="Q444" i="2"/>
  <c r="U444" i="2" s="1"/>
  <c r="R444" i="2"/>
  <c r="V444" i="2" s="1"/>
  <c r="I145" i="2"/>
  <c r="M145" i="2" s="1"/>
  <c r="K145" i="2"/>
  <c r="N145" i="2" s="1"/>
  <c r="I245" i="2"/>
  <c r="M245" i="2" s="1"/>
  <c r="K245" i="2"/>
  <c r="O245" i="2" s="1"/>
  <c r="S245" i="2" s="1"/>
  <c r="W245" i="2" s="1"/>
  <c r="E71" i="2"/>
  <c r="G71" i="2"/>
  <c r="D72" i="2"/>
  <c r="K120" i="2"/>
  <c r="O120" i="2" s="1"/>
  <c r="S120" i="2" s="1"/>
  <c r="W120" i="2" s="1"/>
  <c r="I120" i="2"/>
  <c r="M120" i="2" s="1"/>
  <c r="F19" i="2"/>
  <c r="E19" i="2"/>
  <c r="D20" i="2"/>
  <c r="Q119" i="2" l="1"/>
  <c r="U119" i="2" s="1"/>
  <c r="Y119" i="2" s="1"/>
  <c r="Z219" i="2"/>
  <c r="Y219" i="2"/>
  <c r="Y169" i="2"/>
  <c r="Z169" i="2"/>
  <c r="N170" i="2"/>
  <c r="R170" i="2" s="1"/>
  <c r="V170" i="2" s="1"/>
  <c r="Z170" i="2" s="1"/>
  <c r="R269" i="2"/>
  <c r="V269" i="2" s="1"/>
  <c r="Z269" i="2" s="1"/>
  <c r="N345" i="2"/>
  <c r="R345" i="2" s="1"/>
  <c r="V345" i="2" s="1"/>
  <c r="Z345" i="2" s="1"/>
  <c r="N370" i="2"/>
  <c r="Y319" i="2"/>
  <c r="Z319" i="2"/>
  <c r="N245" i="2"/>
  <c r="N120" i="2"/>
  <c r="N445" i="2"/>
  <c r="Q445" i="2" s="1"/>
  <c r="U445" i="2" s="1"/>
  <c r="Y445" i="2" s="1"/>
  <c r="N320" i="2"/>
  <c r="Q320" i="2" s="1"/>
  <c r="U320" i="2" s="1"/>
  <c r="Y320" i="2" s="1"/>
  <c r="N220" i="2"/>
  <c r="Q220" i="2" s="1"/>
  <c r="U220" i="2" s="1"/>
  <c r="Y220" i="2" s="1"/>
  <c r="Q194" i="2"/>
  <c r="U194" i="2" s="1"/>
  <c r="Y194" i="2" s="1"/>
  <c r="N70" i="2"/>
  <c r="Q70" i="2" s="1"/>
  <c r="U70" i="2" s="1"/>
  <c r="Y70" i="2" s="1"/>
  <c r="N95" i="2"/>
  <c r="Q95" i="2" s="1"/>
  <c r="U95" i="2" s="1"/>
  <c r="Y95" i="2" s="1"/>
  <c r="R344" i="2"/>
  <c r="V344" i="2" s="1"/>
  <c r="Z344" i="2" s="1"/>
  <c r="Y394" i="2"/>
  <c r="J197" i="2"/>
  <c r="F198" i="2"/>
  <c r="N295" i="2"/>
  <c r="R295" i="2" s="1"/>
  <c r="V295" i="2" s="1"/>
  <c r="Z295" i="2" s="1"/>
  <c r="K71" i="2"/>
  <c r="I71" i="2"/>
  <c r="M71" i="2" s="1"/>
  <c r="J297" i="2"/>
  <c r="F298" i="2"/>
  <c r="I196" i="2"/>
  <c r="M196" i="2" s="1"/>
  <c r="K196" i="2"/>
  <c r="O196" i="2" s="1"/>
  <c r="S196" i="2" s="1"/>
  <c r="W196" i="2" s="1"/>
  <c r="D21" i="2"/>
  <c r="E20" i="2"/>
  <c r="F20" i="2"/>
  <c r="Z444" i="2"/>
  <c r="J222" i="2"/>
  <c r="F223" i="2"/>
  <c r="G372" i="2"/>
  <c r="F372" i="2"/>
  <c r="J372" i="2" s="1"/>
  <c r="E372" i="2"/>
  <c r="D373" i="2"/>
  <c r="B43" i="3"/>
  <c r="E42" i="3"/>
  <c r="F42" i="3"/>
  <c r="J42" i="3" s="1"/>
  <c r="F173" i="2"/>
  <c r="J172" i="2"/>
  <c r="K321" i="2"/>
  <c r="N321" i="2" s="1"/>
  <c r="I321" i="2"/>
  <c r="M321" i="2" s="1"/>
  <c r="Q345" i="2"/>
  <c r="U345" i="2" s="1"/>
  <c r="Y345" i="2" s="1"/>
  <c r="I48" i="2"/>
  <c r="M48" i="2" s="1"/>
  <c r="K48" i="2"/>
  <c r="K446" i="2"/>
  <c r="O446" i="2" s="1"/>
  <c r="S446" i="2" s="1"/>
  <c r="W446" i="2" s="1"/>
  <c r="I446" i="2"/>
  <c r="M446" i="2" s="1"/>
  <c r="D148" i="2"/>
  <c r="G147" i="2"/>
  <c r="E147" i="2"/>
  <c r="G49" i="2"/>
  <c r="E49" i="2"/>
  <c r="D50" i="2"/>
  <c r="Y444" i="2"/>
  <c r="G222" i="2"/>
  <c r="E222" i="2"/>
  <c r="D223" i="2"/>
  <c r="E97" i="2"/>
  <c r="D98" i="2"/>
  <c r="G97" i="2"/>
  <c r="K371" i="2"/>
  <c r="O371" i="2" s="1"/>
  <c r="S371" i="2" s="1"/>
  <c r="W371" i="2" s="1"/>
  <c r="I371" i="2"/>
  <c r="M371" i="2" s="1"/>
  <c r="G447" i="2"/>
  <c r="E447" i="2"/>
  <c r="D448" i="2"/>
  <c r="F447" i="2"/>
  <c r="J447" i="2" s="1"/>
  <c r="K146" i="2"/>
  <c r="O146" i="2" s="1"/>
  <c r="S146" i="2" s="1"/>
  <c r="W146" i="2" s="1"/>
  <c r="I146" i="2"/>
  <c r="M146" i="2" s="1"/>
  <c r="J147" i="2"/>
  <c r="F148" i="2"/>
  <c r="R45" i="2"/>
  <c r="V45" i="2" s="1"/>
  <c r="Z45" i="2" s="1"/>
  <c r="AK45" i="2" s="1"/>
  <c r="Q45" i="2"/>
  <c r="U45" i="2" s="1"/>
  <c r="Y45" i="2" s="1"/>
  <c r="AJ45" i="2" s="1"/>
  <c r="J272" i="2"/>
  <c r="F273" i="2"/>
  <c r="G347" i="2"/>
  <c r="D348" i="2"/>
  <c r="F347" i="2"/>
  <c r="J347" i="2" s="1"/>
  <c r="E347" i="2"/>
  <c r="D423" i="2"/>
  <c r="G422" i="2"/>
  <c r="F422" i="2"/>
  <c r="J422" i="2" s="1"/>
  <c r="E422" i="2"/>
  <c r="G172" i="2"/>
  <c r="E172" i="2"/>
  <c r="D173" i="2"/>
  <c r="F123" i="2"/>
  <c r="J122" i="2"/>
  <c r="I271" i="2"/>
  <c r="M271" i="2" s="1"/>
  <c r="K271" i="2"/>
  <c r="O271" i="2" s="1"/>
  <c r="S271" i="2" s="1"/>
  <c r="W271" i="2" s="1"/>
  <c r="R145" i="2"/>
  <c r="V145" i="2" s="1"/>
  <c r="Q145" i="2"/>
  <c r="U145" i="2" s="1"/>
  <c r="I221" i="2"/>
  <c r="M221" i="2" s="1"/>
  <c r="K221" i="2"/>
  <c r="O221" i="2" s="1"/>
  <c r="S221" i="2" s="1"/>
  <c r="W221" i="2" s="1"/>
  <c r="O145" i="2"/>
  <c r="S145" i="2" s="1"/>
  <c r="W145" i="2" s="1"/>
  <c r="F98" i="2"/>
  <c r="J97" i="2"/>
  <c r="N395" i="2"/>
  <c r="Q395" i="2" s="1"/>
  <c r="U395" i="2" s="1"/>
  <c r="Y395" i="2" s="1"/>
  <c r="K346" i="2"/>
  <c r="O346" i="2" s="1"/>
  <c r="S346" i="2" s="1"/>
  <c r="W346" i="2" s="1"/>
  <c r="I346" i="2"/>
  <c r="M346" i="2" s="1"/>
  <c r="N270" i="2"/>
  <c r="R270" i="2" s="1"/>
  <c r="V270" i="2" s="1"/>
  <c r="Z270" i="2" s="1"/>
  <c r="K421" i="2"/>
  <c r="O421" i="2" s="1"/>
  <c r="S421" i="2" s="1"/>
  <c r="W421" i="2" s="1"/>
  <c r="I421" i="2"/>
  <c r="M421" i="2" s="1"/>
  <c r="K171" i="2"/>
  <c r="O171" i="2" s="1"/>
  <c r="S171" i="2" s="1"/>
  <c r="W171" i="2" s="1"/>
  <c r="I171" i="2"/>
  <c r="M171" i="2" s="1"/>
  <c r="R120" i="2"/>
  <c r="V120" i="2" s="1"/>
  <c r="Z120" i="2" s="1"/>
  <c r="Q120" i="2"/>
  <c r="U120" i="2" s="1"/>
  <c r="Y120" i="2" s="1"/>
  <c r="K96" i="2"/>
  <c r="O96" i="2" s="1"/>
  <c r="S96" i="2" s="1"/>
  <c r="W96" i="2" s="1"/>
  <c r="I96" i="2"/>
  <c r="M96" i="2" s="1"/>
  <c r="J72" i="2"/>
  <c r="F73" i="2"/>
  <c r="O71" i="2"/>
  <c r="S71" i="2" s="1"/>
  <c r="W71" i="2" s="1"/>
  <c r="N71" i="2"/>
  <c r="G122" i="2"/>
  <c r="E122" i="2"/>
  <c r="D123" i="2"/>
  <c r="D248" i="2"/>
  <c r="G247" i="2"/>
  <c r="E247" i="2"/>
  <c r="O46" i="2"/>
  <c r="S46" i="2" s="1"/>
  <c r="W46" i="2" s="1"/>
  <c r="N46" i="2"/>
  <c r="E322" i="2"/>
  <c r="D323" i="2"/>
  <c r="G322" i="2"/>
  <c r="F322" i="2"/>
  <c r="J322" i="2" s="1"/>
  <c r="J247" i="2"/>
  <c r="F248" i="2"/>
  <c r="Q294" i="2"/>
  <c r="U294" i="2" s="1"/>
  <c r="Y294" i="2" s="1"/>
  <c r="K121" i="2"/>
  <c r="N121" i="2" s="1"/>
  <c r="I121" i="2"/>
  <c r="M121" i="2" s="1"/>
  <c r="J47" i="2"/>
  <c r="F48" i="2"/>
  <c r="K396" i="2"/>
  <c r="N396" i="2" s="1"/>
  <c r="I396" i="2"/>
  <c r="M396" i="2" s="1"/>
  <c r="N195" i="2"/>
  <c r="R195" i="2" s="1"/>
  <c r="V195" i="2" s="1"/>
  <c r="Z195" i="2" s="1"/>
  <c r="N420" i="2"/>
  <c r="Q420" i="2" s="1"/>
  <c r="U420" i="2" s="1"/>
  <c r="Y420" i="2" s="1"/>
  <c r="Q419" i="2"/>
  <c r="U419" i="2" s="1"/>
  <c r="Y419" i="2" s="1"/>
  <c r="D298" i="2"/>
  <c r="G297" i="2"/>
  <c r="E297" i="2"/>
  <c r="AH50" i="2"/>
  <c r="AH477" i="2"/>
  <c r="Q370" i="2"/>
  <c r="U370" i="2" s="1"/>
  <c r="Y370" i="2" s="1"/>
  <c r="R370" i="2"/>
  <c r="V370" i="2" s="1"/>
  <c r="Z370" i="2" s="1"/>
  <c r="K246" i="2"/>
  <c r="N246" i="2" s="1"/>
  <c r="I246" i="2"/>
  <c r="M246" i="2" s="1"/>
  <c r="R95" i="2"/>
  <c r="V95" i="2" s="1"/>
  <c r="Z95" i="2" s="1"/>
  <c r="G72" i="2"/>
  <c r="D73" i="2"/>
  <c r="E72" i="2"/>
  <c r="R245" i="2"/>
  <c r="V245" i="2" s="1"/>
  <c r="Z245" i="2" s="1"/>
  <c r="Q245" i="2"/>
  <c r="U245" i="2" s="1"/>
  <c r="Y245" i="2" s="1"/>
  <c r="Z394" i="2"/>
  <c r="G197" i="2"/>
  <c r="E197" i="2"/>
  <c r="D198" i="2"/>
  <c r="G397" i="2"/>
  <c r="D398" i="2"/>
  <c r="F397" i="2"/>
  <c r="J397" i="2" s="1"/>
  <c r="E397" i="2"/>
  <c r="K296" i="2"/>
  <c r="O296" i="2" s="1"/>
  <c r="S296" i="2" s="1"/>
  <c r="W296" i="2" s="1"/>
  <c r="I296" i="2"/>
  <c r="M296" i="2" s="1"/>
  <c r="G272" i="2"/>
  <c r="E272" i="2"/>
  <c r="D273" i="2"/>
  <c r="Q170" i="2" l="1"/>
  <c r="U170" i="2" s="1"/>
  <c r="Y170" i="2" s="1"/>
  <c r="N346" i="2"/>
  <c r="Q346" i="2" s="1"/>
  <c r="U346" i="2" s="1"/>
  <c r="Y346" i="2" s="1"/>
  <c r="Q270" i="2"/>
  <c r="U270" i="2" s="1"/>
  <c r="Y270" i="2" s="1"/>
  <c r="R220" i="2"/>
  <c r="V220" i="2" s="1"/>
  <c r="Z220" i="2" s="1"/>
  <c r="Q295" i="2"/>
  <c r="U295" i="2" s="1"/>
  <c r="Y295" i="2" s="1"/>
  <c r="N446" i="2"/>
  <c r="Q446" i="2" s="1"/>
  <c r="U446" i="2" s="1"/>
  <c r="Y446" i="2" s="1"/>
  <c r="R445" i="2"/>
  <c r="V445" i="2" s="1"/>
  <c r="Z445" i="2" s="1"/>
  <c r="R320" i="2"/>
  <c r="V320" i="2" s="1"/>
  <c r="Z320" i="2" s="1"/>
  <c r="N371" i="2"/>
  <c r="Q371" i="2" s="1"/>
  <c r="U371" i="2" s="1"/>
  <c r="Y371" i="2" s="1"/>
  <c r="N96" i="2"/>
  <c r="Q96" i="2" s="1"/>
  <c r="U96" i="2" s="1"/>
  <c r="Y96" i="2" s="1"/>
  <c r="O121" i="2"/>
  <c r="S121" i="2" s="1"/>
  <c r="W121" i="2" s="1"/>
  <c r="N421" i="2"/>
  <c r="R421" i="2" s="1"/>
  <c r="V421" i="2" s="1"/>
  <c r="Z421" i="2" s="1"/>
  <c r="R70" i="2"/>
  <c r="V70" i="2" s="1"/>
  <c r="Z70" i="2" s="1"/>
  <c r="O246" i="2"/>
  <c r="S246" i="2" s="1"/>
  <c r="W246" i="2" s="1"/>
  <c r="R420" i="2"/>
  <c r="V420" i="2" s="1"/>
  <c r="Z420" i="2" s="1"/>
  <c r="N196" i="2"/>
  <c r="D199" i="2"/>
  <c r="G198" i="2"/>
  <c r="E198" i="2"/>
  <c r="AH51" i="2"/>
  <c r="O47" i="2"/>
  <c r="S47" i="2" s="1"/>
  <c r="W47" i="2" s="1"/>
  <c r="N47" i="2"/>
  <c r="R346" i="2"/>
  <c r="V346" i="2" s="1"/>
  <c r="Z346" i="2" s="1"/>
  <c r="F99" i="2"/>
  <c r="J98" i="2"/>
  <c r="J273" i="2"/>
  <c r="F274" i="2"/>
  <c r="N296" i="2"/>
  <c r="Q296" i="2" s="1"/>
  <c r="U296" i="2" s="1"/>
  <c r="Y296" i="2" s="1"/>
  <c r="G373" i="2"/>
  <c r="F373" i="2"/>
  <c r="J373" i="2" s="1"/>
  <c r="E373" i="2"/>
  <c r="D374" i="2"/>
  <c r="Q195" i="2"/>
  <c r="U195" i="2" s="1"/>
  <c r="Y195" i="2" s="1"/>
  <c r="I447" i="2"/>
  <c r="M447" i="2" s="1"/>
  <c r="K447" i="2"/>
  <c r="O447" i="2" s="1"/>
  <c r="S447" i="2" s="1"/>
  <c r="W447" i="2" s="1"/>
  <c r="I397" i="2"/>
  <c r="M397" i="2" s="1"/>
  <c r="K397" i="2"/>
  <c r="O397" i="2" s="1"/>
  <c r="S397" i="2" s="1"/>
  <c r="W397" i="2" s="1"/>
  <c r="K197" i="2"/>
  <c r="N197" i="2" s="1"/>
  <c r="I197" i="2"/>
  <c r="M197" i="2" s="1"/>
  <c r="Q121" i="2"/>
  <c r="U121" i="2" s="1"/>
  <c r="R121" i="2"/>
  <c r="V121" i="2" s="1"/>
  <c r="F323" i="2"/>
  <c r="J323" i="2" s="1"/>
  <c r="E323" i="2"/>
  <c r="D324" i="2"/>
  <c r="G323" i="2"/>
  <c r="K247" i="2"/>
  <c r="O247" i="2" s="1"/>
  <c r="S247" i="2" s="1"/>
  <c r="W247" i="2" s="1"/>
  <c r="I247" i="2"/>
  <c r="M247" i="2" s="1"/>
  <c r="F74" i="2"/>
  <c r="J73" i="2"/>
  <c r="G173" i="2"/>
  <c r="E173" i="2"/>
  <c r="D174" i="2"/>
  <c r="F149" i="2"/>
  <c r="J148" i="2"/>
  <c r="R395" i="2"/>
  <c r="V395" i="2" s="1"/>
  <c r="Z395" i="2" s="1"/>
  <c r="O396" i="2"/>
  <c r="S396" i="2" s="1"/>
  <c r="W396" i="2" s="1"/>
  <c r="I372" i="2"/>
  <c r="M372" i="2" s="1"/>
  <c r="K372" i="2"/>
  <c r="O372" i="2" s="1"/>
  <c r="S372" i="2" s="1"/>
  <c r="W372" i="2" s="1"/>
  <c r="R71" i="2"/>
  <c r="V71" i="2" s="1"/>
  <c r="Z71" i="2" s="1"/>
  <c r="Q71" i="2"/>
  <c r="U71" i="2" s="1"/>
  <c r="Y71" i="2" s="1"/>
  <c r="D74" i="2"/>
  <c r="G73" i="2"/>
  <c r="E73" i="2"/>
  <c r="F49" i="2"/>
  <c r="J48" i="2"/>
  <c r="G148" i="2"/>
  <c r="D149" i="2"/>
  <c r="E148" i="2"/>
  <c r="G398" i="2"/>
  <c r="D399" i="2"/>
  <c r="F398" i="2"/>
  <c r="J398" i="2" s="1"/>
  <c r="E398" i="2"/>
  <c r="K322" i="2"/>
  <c r="O322" i="2" s="1"/>
  <c r="S322" i="2" s="1"/>
  <c r="W322" i="2" s="1"/>
  <c r="I322" i="2"/>
  <c r="M322" i="2" s="1"/>
  <c r="I172" i="2"/>
  <c r="M172" i="2" s="1"/>
  <c r="K172" i="2"/>
  <c r="O172" i="2" s="1"/>
  <c r="S172" i="2" s="1"/>
  <c r="W172" i="2" s="1"/>
  <c r="G223" i="2"/>
  <c r="E223" i="2"/>
  <c r="D224" i="2"/>
  <c r="N271" i="2"/>
  <c r="R271" i="2" s="1"/>
  <c r="V271" i="2" s="1"/>
  <c r="Z271" i="2" s="1"/>
  <c r="J173" i="2"/>
  <c r="F174" i="2"/>
  <c r="N372" i="2"/>
  <c r="D299" i="2"/>
  <c r="G298" i="2"/>
  <c r="E298" i="2"/>
  <c r="D424" i="2"/>
  <c r="G423" i="2"/>
  <c r="F423" i="2"/>
  <c r="J423" i="2" s="1"/>
  <c r="E423" i="2"/>
  <c r="K97" i="2"/>
  <c r="O97" i="2" s="1"/>
  <c r="S97" i="2" s="1"/>
  <c r="W97" i="2" s="1"/>
  <c r="I97" i="2"/>
  <c r="M97" i="2" s="1"/>
  <c r="G273" i="2"/>
  <c r="E273" i="2"/>
  <c r="D274" i="2"/>
  <c r="Q396" i="2"/>
  <c r="U396" i="2" s="1"/>
  <c r="R396" i="2"/>
  <c r="V396" i="2" s="1"/>
  <c r="D249" i="2"/>
  <c r="G248" i="2"/>
  <c r="E248" i="2"/>
  <c r="N221" i="2"/>
  <c r="R221" i="2" s="1"/>
  <c r="V221" i="2" s="1"/>
  <c r="Z221" i="2" s="1"/>
  <c r="O321" i="2"/>
  <c r="S321" i="2" s="1"/>
  <c r="W321" i="2" s="1"/>
  <c r="I222" i="2"/>
  <c r="M222" i="2" s="1"/>
  <c r="K222" i="2"/>
  <c r="O222" i="2" s="1"/>
  <c r="S222" i="2" s="1"/>
  <c r="W222" i="2" s="1"/>
  <c r="N171" i="2"/>
  <c r="R171" i="2" s="1"/>
  <c r="V171" i="2" s="1"/>
  <c r="Z171" i="2" s="1"/>
  <c r="N146" i="2"/>
  <c r="Q146" i="2" s="1"/>
  <c r="U146" i="2" s="1"/>
  <c r="Y146" i="2" s="1"/>
  <c r="J298" i="2"/>
  <c r="F299" i="2"/>
  <c r="R246" i="2"/>
  <c r="V246" i="2" s="1"/>
  <c r="Z246" i="2" s="1"/>
  <c r="Q246" i="2"/>
  <c r="U246" i="2" s="1"/>
  <c r="Y246" i="2" s="1"/>
  <c r="Q46" i="2"/>
  <c r="U46" i="2" s="1"/>
  <c r="Y46" i="2" s="1"/>
  <c r="AJ46" i="2" s="1"/>
  <c r="R46" i="2"/>
  <c r="V46" i="2" s="1"/>
  <c r="Z46" i="2" s="1"/>
  <c r="AK46" i="2" s="1"/>
  <c r="B44" i="3"/>
  <c r="F43" i="3"/>
  <c r="J43" i="3" s="1"/>
  <c r="E43" i="3"/>
  <c r="I272" i="2"/>
  <c r="M272" i="2" s="1"/>
  <c r="K272" i="2"/>
  <c r="O272" i="2" s="1"/>
  <c r="S272" i="2" s="1"/>
  <c r="W272" i="2" s="1"/>
  <c r="G123" i="2"/>
  <c r="E123" i="2"/>
  <c r="D124" i="2"/>
  <c r="K422" i="2"/>
  <c r="O422" i="2" s="1"/>
  <c r="S422" i="2" s="1"/>
  <c r="W422" i="2" s="1"/>
  <c r="I422" i="2"/>
  <c r="M422" i="2" s="1"/>
  <c r="I347" i="2"/>
  <c r="M347" i="2" s="1"/>
  <c r="K347" i="2"/>
  <c r="O347" i="2" s="1"/>
  <c r="S347" i="2" s="1"/>
  <c r="W347" i="2" s="1"/>
  <c r="J248" i="2"/>
  <c r="F249" i="2"/>
  <c r="I49" i="2"/>
  <c r="M49" i="2" s="1"/>
  <c r="K49" i="2"/>
  <c r="AH478" i="2"/>
  <c r="K297" i="2"/>
  <c r="N297" i="2" s="1"/>
  <c r="I297" i="2"/>
  <c r="M297" i="2" s="1"/>
  <c r="K122" i="2"/>
  <c r="O122" i="2" s="1"/>
  <c r="S122" i="2" s="1"/>
  <c r="W122" i="2" s="1"/>
  <c r="I122" i="2"/>
  <c r="M122" i="2" s="1"/>
  <c r="Y145" i="2"/>
  <c r="F124" i="2"/>
  <c r="J123" i="2"/>
  <c r="K147" i="2"/>
  <c r="O147" i="2" s="1"/>
  <c r="S147" i="2" s="1"/>
  <c r="W147" i="2" s="1"/>
  <c r="I147" i="2"/>
  <c r="M147" i="2" s="1"/>
  <c r="F21" i="2"/>
  <c r="D22" i="2"/>
  <c r="E21" i="2"/>
  <c r="R296" i="2"/>
  <c r="V296" i="2" s="1"/>
  <c r="Z296" i="2" s="1"/>
  <c r="K72" i="2"/>
  <c r="O72" i="2" s="1"/>
  <c r="S72" i="2" s="1"/>
  <c r="W72" i="2" s="1"/>
  <c r="I72" i="2"/>
  <c r="M72" i="2" s="1"/>
  <c r="Z145" i="2"/>
  <c r="F348" i="2"/>
  <c r="J348" i="2" s="1"/>
  <c r="D349" i="2"/>
  <c r="G348" i="2"/>
  <c r="E348" i="2"/>
  <c r="F448" i="2"/>
  <c r="J448" i="2" s="1"/>
  <c r="E448" i="2"/>
  <c r="D449" i="2"/>
  <c r="G448" i="2"/>
  <c r="E98" i="2"/>
  <c r="D99" i="2"/>
  <c r="G98" i="2"/>
  <c r="G50" i="2"/>
  <c r="E50" i="2"/>
  <c r="D51" i="2"/>
  <c r="R321" i="2"/>
  <c r="V321" i="2" s="1"/>
  <c r="Q321" i="2"/>
  <c r="U321" i="2" s="1"/>
  <c r="J223" i="2"/>
  <c r="F224" i="2"/>
  <c r="R196" i="2"/>
  <c r="V196" i="2" s="1"/>
  <c r="Z196" i="2" s="1"/>
  <c r="Q196" i="2"/>
  <c r="U196" i="2" s="1"/>
  <c r="Y196" i="2" s="1"/>
  <c r="J198" i="2"/>
  <c r="F199" i="2"/>
  <c r="R371" i="2" l="1"/>
  <c r="V371" i="2" s="1"/>
  <c r="Z371" i="2" s="1"/>
  <c r="O197" i="2"/>
  <c r="S197" i="2" s="1"/>
  <c r="W197" i="2" s="1"/>
  <c r="Y321" i="2"/>
  <c r="Z321" i="2"/>
  <c r="Y396" i="2"/>
  <c r="Z396" i="2"/>
  <c r="R96" i="2"/>
  <c r="V96" i="2" s="1"/>
  <c r="Z96" i="2" s="1"/>
  <c r="R446" i="2"/>
  <c r="V446" i="2" s="1"/>
  <c r="Z446" i="2" s="1"/>
  <c r="Y121" i="2"/>
  <c r="Q421" i="2"/>
  <c r="U421" i="2" s="1"/>
  <c r="Y421" i="2" s="1"/>
  <c r="Z121" i="2"/>
  <c r="N422" i="2"/>
  <c r="R422" i="2" s="1"/>
  <c r="V422" i="2" s="1"/>
  <c r="Z422" i="2" s="1"/>
  <c r="N72" i="2"/>
  <c r="R72" i="2" s="1"/>
  <c r="V72" i="2" s="1"/>
  <c r="Z72" i="2" s="1"/>
  <c r="R146" i="2"/>
  <c r="V146" i="2" s="1"/>
  <c r="Z146" i="2" s="1"/>
  <c r="N397" i="2"/>
  <c r="R397" i="2" s="1"/>
  <c r="V397" i="2" s="1"/>
  <c r="Z397" i="2" s="1"/>
  <c r="Q271" i="2"/>
  <c r="U271" i="2" s="1"/>
  <c r="Y271" i="2" s="1"/>
  <c r="Q171" i="2"/>
  <c r="U171" i="2" s="1"/>
  <c r="Y171" i="2" s="1"/>
  <c r="O297" i="2"/>
  <c r="S297" i="2" s="1"/>
  <c r="W297" i="2" s="1"/>
  <c r="N347" i="2"/>
  <c r="R347" i="2" s="1"/>
  <c r="V347" i="2" s="1"/>
  <c r="Z347" i="2" s="1"/>
  <c r="G99" i="2"/>
  <c r="E99" i="2"/>
  <c r="D100" i="2"/>
  <c r="G349" i="2"/>
  <c r="F349" i="2"/>
  <c r="J349" i="2" s="1"/>
  <c r="E349" i="2"/>
  <c r="D350" i="2"/>
  <c r="D275" i="2"/>
  <c r="G274" i="2"/>
  <c r="E274" i="2"/>
  <c r="K223" i="2"/>
  <c r="O223" i="2" s="1"/>
  <c r="S223" i="2" s="1"/>
  <c r="W223" i="2" s="1"/>
  <c r="I223" i="2"/>
  <c r="M223" i="2" s="1"/>
  <c r="E399" i="2"/>
  <c r="F399" i="2"/>
  <c r="J399" i="2" s="1"/>
  <c r="D400" i="2"/>
  <c r="G399" i="2"/>
  <c r="E149" i="2"/>
  <c r="D150" i="2"/>
  <c r="G149" i="2"/>
  <c r="D75" i="2"/>
  <c r="E74" i="2"/>
  <c r="G74" i="2"/>
  <c r="I373" i="2"/>
  <c r="M373" i="2" s="1"/>
  <c r="K373" i="2"/>
  <c r="N373" i="2" s="1"/>
  <c r="J274" i="2"/>
  <c r="F275" i="2"/>
  <c r="J199" i="2"/>
  <c r="F200" i="2"/>
  <c r="E424" i="2"/>
  <c r="D425" i="2"/>
  <c r="G424" i="2"/>
  <c r="F424" i="2"/>
  <c r="J424" i="2" s="1"/>
  <c r="N147" i="2"/>
  <c r="R147" i="2" s="1"/>
  <c r="V147" i="2" s="1"/>
  <c r="Z147" i="2" s="1"/>
  <c r="N272" i="2"/>
  <c r="R272" i="2" s="1"/>
  <c r="V272" i="2" s="1"/>
  <c r="Z272" i="2" s="1"/>
  <c r="G324" i="2"/>
  <c r="F324" i="2"/>
  <c r="J324" i="2" s="1"/>
  <c r="E324" i="2"/>
  <c r="D325" i="2"/>
  <c r="N247" i="2"/>
  <c r="R247" i="2" s="1"/>
  <c r="V247" i="2" s="1"/>
  <c r="Z247" i="2" s="1"/>
  <c r="K273" i="2"/>
  <c r="O273" i="2" s="1"/>
  <c r="S273" i="2" s="1"/>
  <c r="W273" i="2" s="1"/>
  <c r="I273" i="2"/>
  <c r="M273" i="2" s="1"/>
  <c r="E299" i="2"/>
  <c r="D300" i="2"/>
  <c r="G299" i="2"/>
  <c r="F150" i="2"/>
  <c r="J149" i="2"/>
  <c r="K198" i="2"/>
  <c r="O198" i="2" s="1"/>
  <c r="S198" i="2" s="1"/>
  <c r="W198" i="2" s="1"/>
  <c r="I198" i="2"/>
  <c r="M198" i="2" s="1"/>
  <c r="G449" i="2"/>
  <c r="F449" i="2"/>
  <c r="J449" i="2" s="1"/>
  <c r="E449" i="2"/>
  <c r="D450" i="2"/>
  <c r="N122" i="2"/>
  <c r="R122" i="2" s="1"/>
  <c r="V122" i="2" s="1"/>
  <c r="Z122" i="2" s="1"/>
  <c r="N222" i="2"/>
  <c r="R222" i="2" s="1"/>
  <c r="V222" i="2" s="1"/>
  <c r="Z222" i="2" s="1"/>
  <c r="N97" i="2"/>
  <c r="Q97" i="2" s="1"/>
  <c r="U97" i="2" s="1"/>
  <c r="Y97" i="2" s="1"/>
  <c r="R372" i="2"/>
  <c r="V372" i="2" s="1"/>
  <c r="Z372" i="2" s="1"/>
  <c r="Q372" i="2"/>
  <c r="U372" i="2" s="1"/>
  <c r="Y372" i="2" s="1"/>
  <c r="K323" i="2"/>
  <c r="N323" i="2" s="1"/>
  <c r="I323" i="2"/>
  <c r="M323" i="2" s="1"/>
  <c r="Q221" i="2"/>
  <c r="U221" i="2" s="1"/>
  <c r="Y221" i="2" s="1"/>
  <c r="G199" i="2"/>
  <c r="E199" i="2"/>
  <c r="D200" i="2"/>
  <c r="F300" i="2"/>
  <c r="J299" i="2"/>
  <c r="D52" i="2"/>
  <c r="E51" i="2"/>
  <c r="G51" i="2"/>
  <c r="I448" i="2"/>
  <c r="M448" i="2" s="1"/>
  <c r="K448" i="2"/>
  <c r="O448" i="2" s="1"/>
  <c r="S448" i="2" s="1"/>
  <c r="W448" i="2" s="1"/>
  <c r="J124" i="2"/>
  <c r="F125" i="2"/>
  <c r="R297" i="2"/>
  <c r="V297" i="2" s="1"/>
  <c r="Q297" i="2"/>
  <c r="U297" i="2" s="1"/>
  <c r="B45" i="3"/>
  <c r="F44" i="3"/>
  <c r="J44" i="3" s="1"/>
  <c r="E44" i="3"/>
  <c r="J174" i="2"/>
  <c r="F175" i="2"/>
  <c r="O48" i="2"/>
  <c r="S48" i="2" s="1"/>
  <c r="W48" i="2" s="1"/>
  <c r="N48" i="2"/>
  <c r="N172" i="2"/>
  <c r="R172" i="2" s="1"/>
  <c r="V172" i="2" s="1"/>
  <c r="Z172" i="2" s="1"/>
  <c r="J74" i="2"/>
  <c r="F75" i="2"/>
  <c r="R47" i="2"/>
  <c r="V47" i="2" s="1"/>
  <c r="Z47" i="2" s="1"/>
  <c r="AK47" i="2" s="1"/>
  <c r="Q47" i="2"/>
  <c r="U47" i="2" s="1"/>
  <c r="Y47" i="2" s="1"/>
  <c r="AJ47" i="2" s="1"/>
  <c r="N447" i="2"/>
  <c r="R447" i="2" s="1"/>
  <c r="V447" i="2" s="1"/>
  <c r="Z447" i="2" s="1"/>
  <c r="F250" i="2"/>
  <c r="J249" i="2"/>
  <c r="G124" i="2"/>
  <c r="E124" i="2"/>
  <c r="D125" i="2"/>
  <c r="K248" i="2"/>
  <c r="N248" i="2" s="1"/>
  <c r="I248" i="2"/>
  <c r="M248" i="2" s="1"/>
  <c r="J49" i="2"/>
  <c r="F50" i="2"/>
  <c r="N322" i="2"/>
  <c r="Q322" i="2" s="1"/>
  <c r="U322" i="2" s="1"/>
  <c r="Y322" i="2" s="1"/>
  <c r="Q72" i="2"/>
  <c r="U72" i="2" s="1"/>
  <c r="Y72" i="2" s="1"/>
  <c r="J224" i="2"/>
  <c r="F225" i="2"/>
  <c r="I348" i="2"/>
  <c r="M348" i="2" s="1"/>
  <c r="K348" i="2"/>
  <c r="O348" i="2" s="1"/>
  <c r="S348" i="2" s="1"/>
  <c r="W348" i="2" s="1"/>
  <c r="AH479" i="2"/>
  <c r="I123" i="2"/>
  <c r="M123" i="2" s="1"/>
  <c r="K123" i="2"/>
  <c r="O123" i="2" s="1"/>
  <c r="S123" i="2" s="1"/>
  <c r="W123" i="2" s="1"/>
  <c r="I398" i="2"/>
  <c r="M398" i="2" s="1"/>
  <c r="K398" i="2"/>
  <c r="N398" i="2" s="1"/>
  <c r="I73" i="2"/>
  <c r="M73" i="2" s="1"/>
  <c r="K73" i="2"/>
  <c r="O73" i="2" s="1"/>
  <c r="S73" i="2" s="1"/>
  <c r="W73" i="2" s="1"/>
  <c r="G174" i="2"/>
  <c r="E174" i="2"/>
  <c r="D175" i="2"/>
  <c r="AH52" i="2"/>
  <c r="K98" i="2"/>
  <c r="O98" i="2" s="1"/>
  <c r="S98" i="2" s="1"/>
  <c r="W98" i="2" s="1"/>
  <c r="I98" i="2"/>
  <c r="M98" i="2" s="1"/>
  <c r="K50" i="2"/>
  <c r="I50" i="2"/>
  <c r="M50" i="2" s="1"/>
  <c r="D23" i="2"/>
  <c r="F22" i="2"/>
  <c r="E22" i="2"/>
  <c r="E249" i="2"/>
  <c r="D250" i="2"/>
  <c r="G249" i="2"/>
  <c r="K423" i="2"/>
  <c r="O423" i="2" s="1"/>
  <c r="S423" i="2" s="1"/>
  <c r="W423" i="2" s="1"/>
  <c r="I423" i="2"/>
  <c r="M423" i="2" s="1"/>
  <c r="K298" i="2"/>
  <c r="O298" i="2" s="1"/>
  <c r="S298" i="2" s="1"/>
  <c r="W298" i="2" s="1"/>
  <c r="I298" i="2"/>
  <c r="M298" i="2" s="1"/>
  <c r="D225" i="2"/>
  <c r="G224" i="2"/>
  <c r="E224" i="2"/>
  <c r="I148" i="2"/>
  <c r="M148" i="2" s="1"/>
  <c r="K148" i="2"/>
  <c r="N148" i="2" s="1"/>
  <c r="I173" i="2"/>
  <c r="M173" i="2" s="1"/>
  <c r="K173" i="2"/>
  <c r="O173" i="2" s="1"/>
  <c r="S173" i="2" s="1"/>
  <c r="W173" i="2" s="1"/>
  <c r="R197" i="2"/>
  <c r="V197" i="2" s="1"/>
  <c r="Z197" i="2" s="1"/>
  <c r="Q197" i="2"/>
  <c r="U197" i="2" s="1"/>
  <c r="Y197" i="2" s="1"/>
  <c r="G374" i="2"/>
  <c r="F374" i="2"/>
  <c r="J374" i="2" s="1"/>
  <c r="E374" i="2"/>
  <c r="D375" i="2"/>
  <c r="F100" i="2"/>
  <c r="J99" i="2"/>
  <c r="Q397" i="2" l="1"/>
  <c r="U397" i="2" s="1"/>
  <c r="Y397" i="2" s="1"/>
  <c r="N223" i="2"/>
  <c r="Q122" i="2"/>
  <c r="U122" i="2" s="1"/>
  <c r="Y122" i="2" s="1"/>
  <c r="Q247" i="2"/>
  <c r="U247" i="2" s="1"/>
  <c r="Y247" i="2" s="1"/>
  <c r="Q422" i="2"/>
  <c r="U422" i="2" s="1"/>
  <c r="Y422" i="2" s="1"/>
  <c r="O323" i="2"/>
  <c r="S323" i="2" s="1"/>
  <c r="W323" i="2" s="1"/>
  <c r="Q172" i="2"/>
  <c r="U172" i="2" s="1"/>
  <c r="Y172" i="2" s="1"/>
  <c r="O373" i="2"/>
  <c r="S373" i="2" s="1"/>
  <c r="W373" i="2" s="1"/>
  <c r="Q347" i="2"/>
  <c r="U347" i="2" s="1"/>
  <c r="Y347" i="2" s="1"/>
  <c r="N98" i="2"/>
  <c r="Q98" i="2" s="1"/>
  <c r="U98" i="2" s="1"/>
  <c r="Y98" i="2" s="1"/>
  <c r="R97" i="2"/>
  <c r="V97" i="2" s="1"/>
  <c r="Z97" i="2" s="1"/>
  <c r="Z297" i="2"/>
  <c r="Y297" i="2"/>
  <c r="O398" i="2"/>
  <c r="S398" i="2" s="1"/>
  <c r="W398" i="2" s="1"/>
  <c r="N298" i="2"/>
  <c r="R298" i="2" s="1"/>
  <c r="V298" i="2" s="1"/>
  <c r="Z298" i="2" s="1"/>
  <c r="N448" i="2"/>
  <c r="Q448" i="2" s="1"/>
  <c r="U448" i="2" s="1"/>
  <c r="Y448" i="2" s="1"/>
  <c r="N423" i="2"/>
  <c r="Q423" i="2" s="1"/>
  <c r="U423" i="2" s="1"/>
  <c r="Y423" i="2" s="1"/>
  <c r="O248" i="2"/>
  <c r="S248" i="2" s="1"/>
  <c r="W248" i="2" s="1"/>
  <c r="R322" i="2"/>
  <c r="V322" i="2" s="1"/>
  <c r="Z322" i="2" s="1"/>
  <c r="K224" i="2"/>
  <c r="O224" i="2" s="1"/>
  <c r="S224" i="2" s="1"/>
  <c r="W224" i="2" s="1"/>
  <c r="I224" i="2"/>
  <c r="M224" i="2" s="1"/>
  <c r="R248" i="2"/>
  <c r="V248" i="2" s="1"/>
  <c r="Q248" i="2"/>
  <c r="U248" i="2" s="1"/>
  <c r="O49" i="2"/>
  <c r="S49" i="2" s="1"/>
  <c r="W49" i="2" s="1"/>
  <c r="N49" i="2"/>
  <c r="K51" i="2"/>
  <c r="I51" i="2"/>
  <c r="M51" i="2" s="1"/>
  <c r="Q147" i="2"/>
  <c r="U147" i="2" s="1"/>
  <c r="Y147" i="2" s="1"/>
  <c r="N198" i="2"/>
  <c r="Q198" i="2" s="1"/>
  <c r="U198" i="2" s="1"/>
  <c r="Y198" i="2" s="1"/>
  <c r="J200" i="2"/>
  <c r="F201" i="2"/>
  <c r="G150" i="2"/>
  <c r="E150" i="2"/>
  <c r="D151" i="2"/>
  <c r="K99" i="2"/>
  <c r="N99" i="2" s="1"/>
  <c r="I99" i="2"/>
  <c r="M99" i="2" s="1"/>
  <c r="J175" i="2"/>
  <c r="F176" i="2"/>
  <c r="N273" i="2"/>
  <c r="R273" i="2" s="1"/>
  <c r="V273" i="2" s="1"/>
  <c r="Z273" i="2" s="1"/>
  <c r="Q323" i="2"/>
  <c r="U323" i="2" s="1"/>
  <c r="R323" i="2"/>
  <c r="V323" i="2" s="1"/>
  <c r="O148" i="2"/>
  <c r="S148" i="2" s="1"/>
  <c r="W148" i="2" s="1"/>
  <c r="K274" i="2"/>
  <c r="N274" i="2" s="1"/>
  <c r="I274" i="2"/>
  <c r="M274" i="2" s="1"/>
  <c r="J225" i="2"/>
  <c r="F226" i="2"/>
  <c r="D376" i="2"/>
  <c r="G375" i="2"/>
  <c r="F375" i="2"/>
  <c r="J375" i="2" s="1"/>
  <c r="E375" i="2"/>
  <c r="D226" i="2"/>
  <c r="G225" i="2"/>
  <c r="E225" i="2"/>
  <c r="Q272" i="2"/>
  <c r="U272" i="2" s="1"/>
  <c r="Y272" i="2" s="1"/>
  <c r="N173" i="2"/>
  <c r="Q173" i="2" s="1"/>
  <c r="U173" i="2" s="1"/>
  <c r="Y173" i="2" s="1"/>
  <c r="F76" i="2"/>
  <c r="J75" i="2"/>
  <c r="J125" i="2"/>
  <c r="F126" i="2"/>
  <c r="G450" i="2"/>
  <c r="F450" i="2"/>
  <c r="J450" i="2" s="1"/>
  <c r="D451" i="2"/>
  <c r="E450" i="2"/>
  <c r="Q447" i="2"/>
  <c r="U447" i="2" s="1"/>
  <c r="Y447" i="2" s="1"/>
  <c r="F400" i="2"/>
  <c r="J400" i="2" s="1"/>
  <c r="E400" i="2"/>
  <c r="G400" i="2"/>
  <c r="D401" i="2"/>
  <c r="E350" i="2"/>
  <c r="G350" i="2"/>
  <c r="F350" i="2"/>
  <c r="J350" i="2" s="1"/>
  <c r="D351" i="2"/>
  <c r="E250" i="2"/>
  <c r="D251" i="2"/>
  <c r="G250" i="2"/>
  <c r="F251" i="2"/>
  <c r="J250" i="2"/>
  <c r="I149" i="2"/>
  <c r="M149" i="2" s="1"/>
  <c r="K149" i="2"/>
  <c r="O149" i="2" s="1"/>
  <c r="S149" i="2" s="1"/>
  <c r="W149" i="2" s="1"/>
  <c r="K249" i="2"/>
  <c r="O249" i="2" s="1"/>
  <c r="S249" i="2" s="1"/>
  <c r="W249" i="2" s="1"/>
  <c r="I249" i="2"/>
  <c r="M249" i="2" s="1"/>
  <c r="K374" i="2"/>
  <c r="N374" i="2" s="1"/>
  <c r="I374" i="2"/>
  <c r="M374" i="2" s="1"/>
  <c r="R398" i="2"/>
  <c r="V398" i="2" s="1"/>
  <c r="Q398" i="2"/>
  <c r="U398" i="2" s="1"/>
  <c r="N73" i="2"/>
  <c r="R73" i="2" s="1"/>
  <c r="V73" i="2" s="1"/>
  <c r="Z73" i="2" s="1"/>
  <c r="K449" i="2"/>
  <c r="O449" i="2" s="1"/>
  <c r="S449" i="2" s="1"/>
  <c r="W449" i="2" s="1"/>
  <c r="I449" i="2"/>
  <c r="M449" i="2" s="1"/>
  <c r="J150" i="2"/>
  <c r="F151" i="2"/>
  <c r="N348" i="2"/>
  <c r="Q348" i="2" s="1"/>
  <c r="U348" i="2" s="1"/>
  <c r="Y348" i="2" s="1"/>
  <c r="D276" i="2"/>
  <c r="G275" i="2"/>
  <c r="E275" i="2"/>
  <c r="I349" i="2"/>
  <c r="M349" i="2" s="1"/>
  <c r="K349" i="2"/>
  <c r="N349" i="2" s="1"/>
  <c r="R373" i="2"/>
  <c r="V373" i="2" s="1"/>
  <c r="Q373" i="2"/>
  <c r="U373" i="2" s="1"/>
  <c r="Q222" i="2"/>
  <c r="U222" i="2" s="1"/>
  <c r="Y222" i="2" s="1"/>
  <c r="AH480" i="2"/>
  <c r="G125" i="2"/>
  <c r="E125" i="2"/>
  <c r="D126" i="2"/>
  <c r="F301" i="2"/>
  <c r="J300" i="2"/>
  <c r="N123" i="2"/>
  <c r="R123" i="2" s="1"/>
  <c r="V123" i="2" s="1"/>
  <c r="Z123" i="2" s="1"/>
  <c r="G325" i="2"/>
  <c r="F325" i="2"/>
  <c r="J325" i="2" s="1"/>
  <c r="E325" i="2"/>
  <c r="D326" i="2"/>
  <c r="F425" i="2"/>
  <c r="J425" i="2" s="1"/>
  <c r="E425" i="2"/>
  <c r="D426" i="2"/>
  <c r="G425" i="2"/>
  <c r="I74" i="2"/>
  <c r="M74" i="2" s="1"/>
  <c r="K74" i="2"/>
  <c r="O74" i="2" s="1"/>
  <c r="S74" i="2" s="1"/>
  <c r="W74" i="2" s="1"/>
  <c r="K399" i="2"/>
  <c r="O399" i="2" s="1"/>
  <c r="S399" i="2" s="1"/>
  <c r="W399" i="2" s="1"/>
  <c r="I399" i="2"/>
  <c r="M399" i="2" s="1"/>
  <c r="D53" i="2"/>
  <c r="G52" i="2"/>
  <c r="E52" i="2"/>
  <c r="R148" i="2"/>
  <c r="V148" i="2" s="1"/>
  <c r="Q148" i="2"/>
  <c r="U148" i="2" s="1"/>
  <c r="D176" i="2"/>
  <c r="G175" i="2"/>
  <c r="E175" i="2"/>
  <c r="I124" i="2"/>
  <c r="M124" i="2" s="1"/>
  <c r="K124" i="2"/>
  <c r="O124" i="2" s="1"/>
  <c r="S124" i="2" s="1"/>
  <c r="W124" i="2" s="1"/>
  <c r="Q48" i="2"/>
  <c r="U48" i="2" s="1"/>
  <c r="Y48" i="2" s="1"/>
  <c r="AJ48" i="2" s="1"/>
  <c r="R48" i="2"/>
  <c r="V48" i="2" s="1"/>
  <c r="Z48" i="2" s="1"/>
  <c r="AK48" i="2" s="1"/>
  <c r="B46" i="3"/>
  <c r="F45" i="3"/>
  <c r="J45" i="3" s="1"/>
  <c r="E45" i="3"/>
  <c r="E200" i="2"/>
  <c r="G200" i="2"/>
  <c r="D201" i="2"/>
  <c r="E300" i="2"/>
  <c r="D301" i="2"/>
  <c r="G300" i="2"/>
  <c r="K324" i="2"/>
  <c r="O324" i="2" s="1"/>
  <c r="S324" i="2" s="1"/>
  <c r="W324" i="2" s="1"/>
  <c r="I324" i="2"/>
  <c r="M324" i="2" s="1"/>
  <c r="K424" i="2"/>
  <c r="O424" i="2" s="1"/>
  <c r="S424" i="2" s="1"/>
  <c r="W424" i="2" s="1"/>
  <c r="I424" i="2"/>
  <c r="M424" i="2" s="1"/>
  <c r="J275" i="2"/>
  <c r="F276" i="2"/>
  <c r="E75" i="2"/>
  <c r="G75" i="2"/>
  <c r="D76" i="2"/>
  <c r="R223" i="2"/>
  <c r="V223" i="2" s="1"/>
  <c r="Z223" i="2" s="1"/>
  <c r="Q223" i="2"/>
  <c r="U223" i="2" s="1"/>
  <c r="Y223" i="2" s="1"/>
  <c r="F101" i="2"/>
  <c r="J100" i="2"/>
  <c r="D24" i="2"/>
  <c r="F23" i="2"/>
  <c r="E23" i="2"/>
  <c r="AH53" i="2"/>
  <c r="K174" i="2"/>
  <c r="O174" i="2" s="1"/>
  <c r="S174" i="2" s="1"/>
  <c r="W174" i="2" s="1"/>
  <c r="I174" i="2"/>
  <c r="M174" i="2" s="1"/>
  <c r="J50" i="2"/>
  <c r="F51" i="2"/>
  <c r="I199" i="2"/>
  <c r="M199" i="2" s="1"/>
  <c r="K199" i="2"/>
  <c r="N199" i="2" s="1"/>
  <c r="K299" i="2"/>
  <c r="O299" i="2" s="1"/>
  <c r="S299" i="2" s="1"/>
  <c r="W299" i="2" s="1"/>
  <c r="I299" i="2"/>
  <c r="M299" i="2" s="1"/>
  <c r="G100" i="2"/>
  <c r="E100" i="2"/>
  <c r="D101" i="2"/>
  <c r="Z373" i="2" l="1"/>
  <c r="R448" i="2"/>
  <c r="V448" i="2" s="1"/>
  <c r="Z448" i="2" s="1"/>
  <c r="R423" i="2"/>
  <c r="V423" i="2" s="1"/>
  <c r="Z423" i="2" s="1"/>
  <c r="O99" i="2"/>
  <c r="S99" i="2" s="1"/>
  <c r="W99" i="2" s="1"/>
  <c r="O374" i="2"/>
  <c r="S374" i="2" s="1"/>
  <c r="W374" i="2" s="1"/>
  <c r="Z323" i="2"/>
  <c r="Y323" i="2"/>
  <c r="Y148" i="2"/>
  <c r="Z148" i="2"/>
  <c r="Y373" i="2"/>
  <c r="N449" i="2"/>
  <c r="R98" i="2"/>
  <c r="V98" i="2" s="1"/>
  <c r="Z98" i="2" s="1"/>
  <c r="Q298" i="2"/>
  <c r="U298" i="2" s="1"/>
  <c r="Y298" i="2" s="1"/>
  <c r="N224" i="2"/>
  <c r="R224" i="2" s="1"/>
  <c r="V224" i="2" s="1"/>
  <c r="Z224" i="2" s="1"/>
  <c r="Z248" i="2"/>
  <c r="R198" i="2"/>
  <c r="V198" i="2" s="1"/>
  <c r="Z198" i="2" s="1"/>
  <c r="O349" i="2"/>
  <c r="S349" i="2" s="1"/>
  <c r="W349" i="2" s="1"/>
  <c r="Y398" i="2"/>
  <c r="Z398" i="2"/>
  <c r="N399" i="2"/>
  <c r="R399" i="2" s="1"/>
  <c r="V399" i="2" s="1"/>
  <c r="Z399" i="2" s="1"/>
  <c r="R173" i="2"/>
  <c r="V173" i="2" s="1"/>
  <c r="Z173" i="2" s="1"/>
  <c r="O274" i="2"/>
  <c r="S274" i="2" s="1"/>
  <c r="W274" i="2" s="1"/>
  <c r="Q123" i="2"/>
  <c r="U123" i="2" s="1"/>
  <c r="Y123" i="2" s="1"/>
  <c r="Y248" i="2"/>
  <c r="N74" i="2"/>
  <c r="R74" i="2" s="1"/>
  <c r="V74" i="2" s="1"/>
  <c r="Z74" i="2" s="1"/>
  <c r="F351" i="2"/>
  <c r="J351" i="2" s="1"/>
  <c r="D352" i="2"/>
  <c r="G351" i="2"/>
  <c r="E351" i="2"/>
  <c r="N299" i="2"/>
  <c r="Q299" i="2" s="1"/>
  <c r="U299" i="2" s="1"/>
  <c r="Y299" i="2" s="1"/>
  <c r="R374" i="2"/>
  <c r="V374" i="2" s="1"/>
  <c r="Q374" i="2"/>
  <c r="U374" i="2" s="1"/>
  <c r="G151" i="2"/>
  <c r="D152" i="2"/>
  <c r="E151" i="2"/>
  <c r="F252" i="2"/>
  <c r="J251" i="2"/>
  <c r="N424" i="2"/>
  <c r="R424" i="2" s="1"/>
  <c r="V424" i="2" s="1"/>
  <c r="Z424" i="2" s="1"/>
  <c r="R274" i="2"/>
  <c r="V274" i="2" s="1"/>
  <c r="Q274" i="2"/>
  <c r="U274" i="2" s="1"/>
  <c r="K150" i="2"/>
  <c r="O150" i="2" s="1"/>
  <c r="S150" i="2" s="1"/>
  <c r="W150" i="2" s="1"/>
  <c r="I150" i="2"/>
  <c r="M150" i="2" s="1"/>
  <c r="K175" i="2"/>
  <c r="N175" i="2" s="1"/>
  <c r="I175" i="2"/>
  <c r="M175" i="2" s="1"/>
  <c r="G426" i="2"/>
  <c r="F426" i="2"/>
  <c r="J426" i="2" s="1"/>
  <c r="E426" i="2"/>
  <c r="D427" i="2"/>
  <c r="AH481" i="2"/>
  <c r="N124" i="2"/>
  <c r="Q124" i="2" s="1"/>
  <c r="U124" i="2" s="1"/>
  <c r="Y124" i="2" s="1"/>
  <c r="R348" i="2"/>
  <c r="V348" i="2" s="1"/>
  <c r="Z348" i="2" s="1"/>
  <c r="I350" i="2"/>
  <c r="M350" i="2" s="1"/>
  <c r="K350" i="2"/>
  <c r="O350" i="2" s="1"/>
  <c r="S350" i="2" s="1"/>
  <c r="W350" i="2" s="1"/>
  <c r="J126" i="2"/>
  <c r="F127" i="2"/>
  <c r="D377" i="2"/>
  <c r="G376" i="2"/>
  <c r="E376" i="2"/>
  <c r="F376" i="2"/>
  <c r="J376" i="2" s="1"/>
  <c r="E276" i="2"/>
  <c r="D277" i="2"/>
  <c r="G276" i="2"/>
  <c r="J76" i="2"/>
  <c r="F77" i="2"/>
  <c r="Q199" i="2"/>
  <c r="U199" i="2" s="1"/>
  <c r="R199" i="2"/>
  <c r="V199" i="2" s="1"/>
  <c r="J51" i="2"/>
  <c r="F52" i="2"/>
  <c r="N50" i="2"/>
  <c r="O50" i="2"/>
  <c r="S50" i="2" s="1"/>
  <c r="W50" i="2" s="1"/>
  <c r="D25" i="2"/>
  <c r="F24" i="2"/>
  <c r="E24" i="2"/>
  <c r="O199" i="2"/>
  <c r="S199" i="2" s="1"/>
  <c r="W199" i="2" s="1"/>
  <c r="K425" i="2"/>
  <c r="O425" i="2" s="1"/>
  <c r="S425" i="2" s="1"/>
  <c r="W425" i="2" s="1"/>
  <c r="I425" i="2"/>
  <c r="M425" i="2" s="1"/>
  <c r="F152" i="2"/>
  <c r="J151" i="2"/>
  <c r="D402" i="2"/>
  <c r="G401" i="2"/>
  <c r="F401" i="2"/>
  <c r="J401" i="2" s="1"/>
  <c r="E401" i="2"/>
  <c r="F227" i="2"/>
  <c r="J226" i="2"/>
  <c r="J176" i="2"/>
  <c r="F177" i="2"/>
  <c r="J201" i="2"/>
  <c r="F202" i="2"/>
  <c r="N249" i="2"/>
  <c r="Q249" i="2" s="1"/>
  <c r="U249" i="2" s="1"/>
  <c r="Y249" i="2" s="1"/>
  <c r="E53" i="2"/>
  <c r="D54" i="2"/>
  <c r="G53" i="2"/>
  <c r="K375" i="2"/>
  <c r="N375" i="2" s="1"/>
  <c r="I375" i="2"/>
  <c r="M375" i="2" s="1"/>
  <c r="K200" i="2"/>
  <c r="N200" i="2" s="1"/>
  <c r="I200" i="2"/>
  <c r="M200" i="2" s="1"/>
  <c r="E76" i="2"/>
  <c r="G76" i="2"/>
  <c r="D77" i="2"/>
  <c r="I100" i="2"/>
  <c r="M100" i="2" s="1"/>
  <c r="K100" i="2"/>
  <c r="O100" i="2" s="1"/>
  <c r="S100" i="2" s="1"/>
  <c r="W100" i="2" s="1"/>
  <c r="N324" i="2"/>
  <c r="R324" i="2" s="1"/>
  <c r="V324" i="2" s="1"/>
  <c r="Z324" i="2" s="1"/>
  <c r="K75" i="2"/>
  <c r="O75" i="2" s="1"/>
  <c r="S75" i="2" s="1"/>
  <c r="W75" i="2" s="1"/>
  <c r="I75" i="2"/>
  <c r="M75" i="2" s="1"/>
  <c r="E301" i="2"/>
  <c r="G301" i="2"/>
  <c r="D302" i="2"/>
  <c r="D177" i="2"/>
  <c r="G176" i="2"/>
  <c r="E176" i="2"/>
  <c r="R349" i="2"/>
  <c r="V349" i="2" s="1"/>
  <c r="Q349" i="2"/>
  <c r="U349" i="2" s="1"/>
  <c r="N149" i="2"/>
  <c r="Q149" i="2" s="1"/>
  <c r="U149" i="2" s="1"/>
  <c r="Y149" i="2" s="1"/>
  <c r="N174" i="2"/>
  <c r="Q174" i="2" s="1"/>
  <c r="U174" i="2" s="1"/>
  <c r="Y174" i="2" s="1"/>
  <c r="K225" i="2"/>
  <c r="N225" i="2" s="1"/>
  <c r="I225" i="2"/>
  <c r="M225" i="2" s="1"/>
  <c r="K125" i="2"/>
  <c r="O125" i="2" s="1"/>
  <c r="S125" i="2" s="1"/>
  <c r="W125" i="2" s="1"/>
  <c r="I125" i="2"/>
  <c r="M125" i="2" s="1"/>
  <c r="D452" i="2"/>
  <c r="G451" i="2"/>
  <c r="F451" i="2"/>
  <c r="J451" i="2" s="1"/>
  <c r="E451" i="2"/>
  <c r="J101" i="2"/>
  <c r="F102" i="2"/>
  <c r="F277" i="2"/>
  <c r="J276" i="2"/>
  <c r="K300" i="2"/>
  <c r="O300" i="2" s="1"/>
  <c r="S300" i="2" s="1"/>
  <c r="W300" i="2" s="1"/>
  <c r="I300" i="2"/>
  <c r="M300" i="2" s="1"/>
  <c r="B47" i="3"/>
  <c r="E46" i="3"/>
  <c r="F46" i="3"/>
  <c r="J46" i="3" s="1"/>
  <c r="K52" i="2"/>
  <c r="I52" i="2"/>
  <c r="M52" i="2" s="1"/>
  <c r="G326" i="2"/>
  <c r="F326" i="2"/>
  <c r="J326" i="2" s="1"/>
  <c r="E326" i="2"/>
  <c r="D327" i="2"/>
  <c r="F302" i="2"/>
  <c r="J301" i="2"/>
  <c r="K275" i="2"/>
  <c r="O275" i="2" s="1"/>
  <c r="S275" i="2" s="1"/>
  <c r="W275" i="2" s="1"/>
  <c r="I275" i="2"/>
  <c r="M275" i="2" s="1"/>
  <c r="R449" i="2"/>
  <c r="V449" i="2" s="1"/>
  <c r="Z449" i="2" s="1"/>
  <c r="Q449" i="2"/>
  <c r="U449" i="2" s="1"/>
  <c r="Y449" i="2" s="1"/>
  <c r="G251" i="2"/>
  <c r="E251" i="2"/>
  <c r="D252" i="2"/>
  <c r="K400" i="2"/>
  <c r="O400" i="2" s="1"/>
  <c r="S400" i="2" s="1"/>
  <c r="W400" i="2" s="1"/>
  <c r="I400" i="2"/>
  <c r="M400" i="2" s="1"/>
  <c r="Q73" i="2"/>
  <c r="U73" i="2" s="1"/>
  <c r="Y73" i="2" s="1"/>
  <c r="R99" i="2"/>
  <c r="V99" i="2" s="1"/>
  <c r="Z99" i="2" s="1"/>
  <c r="Q99" i="2"/>
  <c r="U99" i="2" s="1"/>
  <c r="Y99" i="2" s="1"/>
  <c r="Q273" i="2"/>
  <c r="U273" i="2" s="1"/>
  <c r="Y273" i="2" s="1"/>
  <c r="Q49" i="2"/>
  <c r="U49" i="2" s="1"/>
  <c r="Y49" i="2" s="1"/>
  <c r="AJ49" i="2" s="1"/>
  <c r="R49" i="2"/>
  <c r="V49" i="2" s="1"/>
  <c r="Z49" i="2" s="1"/>
  <c r="AK49" i="2" s="1"/>
  <c r="G101" i="2"/>
  <c r="E101" i="2"/>
  <c r="D102" i="2"/>
  <c r="AH54" i="2"/>
  <c r="G201" i="2"/>
  <c r="D202" i="2"/>
  <c r="E201" i="2"/>
  <c r="I325" i="2"/>
  <c r="M325" i="2" s="1"/>
  <c r="K325" i="2"/>
  <c r="O325" i="2" s="1"/>
  <c r="S325" i="2" s="1"/>
  <c r="W325" i="2" s="1"/>
  <c r="D127" i="2"/>
  <c r="G126" i="2"/>
  <c r="E126" i="2"/>
  <c r="K250" i="2"/>
  <c r="N250" i="2" s="1"/>
  <c r="I250" i="2"/>
  <c r="M250" i="2" s="1"/>
  <c r="K450" i="2"/>
  <c r="O450" i="2" s="1"/>
  <c r="S450" i="2" s="1"/>
  <c r="W450" i="2" s="1"/>
  <c r="I450" i="2"/>
  <c r="M450" i="2" s="1"/>
  <c r="E226" i="2"/>
  <c r="D227" i="2"/>
  <c r="G226" i="2"/>
  <c r="Y374" i="2" l="1"/>
  <c r="Z374" i="2"/>
  <c r="N425" i="2"/>
  <c r="Q224" i="2"/>
  <c r="U224" i="2" s="1"/>
  <c r="Y224" i="2" s="1"/>
  <c r="Y274" i="2"/>
  <c r="O200" i="2"/>
  <c r="S200" i="2" s="1"/>
  <c r="W200" i="2" s="1"/>
  <c r="R124" i="2"/>
  <c r="V124" i="2" s="1"/>
  <c r="Z124" i="2" s="1"/>
  <c r="N75" i="2"/>
  <c r="Q75" i="2" s="1"/>
  <c r="U75" i="2" s="1"/>
  <c r="Y75" i="2" s="1"/>
  <c r="Z274" i="2"/>
  <c r="Q399" i="2"/>
  <c r="U399" i="2" s="1"/>
  <c r="Y399" i="2" s="1"/>
  <c r="N325" i="2"/>
  <c r="O175" i="2"/>
  <c r="S175" i="2" s="1"/>
  <c r="W175" i="2" s="1"/>
  <c r="Y349" i="2"/>
  <c r="Z349" i="2"/>
  <c r="N275" i="2"/>
  <c r="R149" i="2"/>
  <c r="V149" i="2" s="1"/>
  <c r="Z149" i="2" s="1"/>
  <c r="Q424" i="2"/>
  <c r="U424" i="2" s="1"/>
  <c r="Y424" i="2" s="1"/>
  <c r="R249" i="2"/>
  <c r="V249" i="2" s="1"/>
  <c r="Z249" i="2" s="1"/>
  <c r="R299" i="2"/>
  <c r="V299" i="2" s="1"/>
  <c r="Z299" i="2" s="1"/>
  <c r="N300" i="2"/>
  <c r="N400" i="2"/>
  <c r="Q400" i="2" s="1"/>
  <c r="U400" i="2" s="1"/>
  <c r="Y400" i="2" s="1"/>
  <c r="O250" i="2"/>
  <c r="S250" i="2" s="1"/>
  <c r="W250" i="2" s="1"/>
  <c r="E227" i="2"/>
  <c r="D228" i="2"/>
  <c r="G227" i="2"/>
  <c r="Q250" i="2"/>
  <c r="U250" i="2" s="1"/>
  <c r="R250" i="2"/>
  <c r="V250" i="2" s="1"/>
  <c r="D203" i="2"/>
  <c r="G202" i="2"/>
  <c r="E202" i="2"/>
  <c r="I451" i="2"/>
  <c r="M451" i="2" s="1"/>
  <c r="K451" i="2"/>
  <c r="N451" i="2" s="1"/>
  <c r="G302" i="2"/>
  <c r="D303" i="2"/>
  <c r="E302" i="2"/>
  <c r="R174" i="2"/>
  <c r="V174" i="2" s="1"/>
  <c r="Z174" i="2" s="1"/>
  <c r="J77" i="2"/>
  <c r="F78" i="2"/>
  <c r="K376" i="2"/>
  <c r="I376" i="2"/>
  <c r="M376" i="2" s="1"/>
  <c r="G427" i="2"/>
  <c r="F427" i="2"/>
  <c r="J427" i="2" s="1"/>
  <c r="E427" i="2"/>
  <c r="D428" i="2"/>
  <c r="D153" i="2"/>
  <c r="G152" i="2"/>
  <c r="E152" i="2"/>
  <c r="K226" i="2"/>
  <c r="O226" i="2" s="1"/>
  <c r="S226" i="2" s="1"/>
  <c r="W226" i="2" s="1"/>
  <c r="I226" i="2"/>
  <c r="M226" i="2" s="1"/>
  <c r="G102" i="2"/>
  <c r="E102" i="2"/>
  <c r="D103" i="2"/>
  <c r="J302" i="2"/>
  <c r="F303" i="2"/>
  <c r="J102" i="2"/>
  <c r="F103" i="2"/>
  <c r="K301" i="2"/>
  <c r="O301" i="2" s="1"/>
  <c r="S301" i="2" s="1"/>
  <c r="W301" i="2" s="1"/>
  <c r="I301" i="2"/>
  <c r="M301" i="2" s="1"/>
  <c r="N125" i="2"/>
  <c r="R125" i="2" s="1"/>
  <c r="V125" i="2" s="1"/>
  <c r="Z125" i="2" s="1"/>
  <c r="Q425" i="2"/>
  <c r="U425" i="2" s="1"/>
  <c r="Y425" i="2" s="1"/>
  <c r="R425" i="2"/>
  <c r="V425" i="2" s="1"/>
  <c r="Z425" i="2" s="1"/>
  <c r="E377" i="2"/>
  <c r="D378" i="2"/>
  <c r="F377" i="2"/>
  <c r="J377" i="2" s="1"/>
  <c r="G377" i="2"/>
  <c r="O375" i="2"/>
  <c r="S375" i="2" s="1"/>
  <c r="W375" i="2" s="1"/>
  <c r="F25" i="2"/>
  <c r="E25" i="2"/>
  <c r="D26" i="2"/>
  <c r="D353" i="2"/>
  <c r="G352" i="2"/>
  <c r="F352" i="2"/>
  <c r="J352" i="2" s="1"/>
  <c r="E352" i="2"/>
  <c r="D328" i="2"/>
  <c r="G327" i="2"/>
  <c r="F327" i="2"/>
  <c r="J327" i="2" s="1"/>
  <c r="E327" i="2"/>
  <c r="D453" i="2"/>
  <c r="G452" i="2"/>
  <c r="E452" i="2"/>
  <c r="F452" i="2"/>
  <c r="J452" i="2" s="1"/>
  <c r="R375" i="2"/>
  <c r="V375" i="2" s="1"/>
  <c r="Q375" i="2"/>
  <c r="U375" i="2" s="1"/>
  <c r="Q50" i="2"/>
  <c r="U50" i="2" s="1"/>
  <c r="Y50" i="2" s="1"/>
  <c r="AJ50" i="2" s="1"/>
  <c r="R50" i="2"/>
  <c r="V50" i="2" s="1"/>
  <c r="Z50" i="2" s="1"/>
  <c r="AK50" i="2" s="1"/>
  <c r="E277" i="2"/>
  <c r="D278" i="2"/>
  <c r="G277" i="2"/>
  <c r="J127" i="2"/>
  <c r="F128" i="2"/>
  <c r="K426" i="2"/>
  <c r="O426" i="2" s="1"/>
  <c r="S426" i="2" s="1"/>
  <c r="W426" i="2" s="1"/>
  <c r="I426" i="2"/>
  <c r="M426" i="2" s="1"/>
  <c r="I326" i="2"/>
  <c r="M326" i="2" s="1"/>
  <c r="K326" i="2"/>
  <c r="O326" i="2" s="1"/>
  <c r="S326" i="2" s="1"/>
  <c r="W326" i="2" s="1"/>
  <c r="Q324" i="2"/>
  <c r="U324" i="2" s="1"/>
  <c r="Y324" i="2" s="1"/>
  <c r="G77" i="2"/>
  <c r="D78" i="2"/>
  <c r="E77" i="2"/>
  <c r="J202" i="2"/>
  <c r="F203" i="2"/>
  <c r="K401" i="2"/>
  <c r="O401" i="2" s="1"/>
  <c r="S401" i="2" s="1"/>
  <c r="W401" i="2" s="1"/>
  <c r="I401" i="2"/>
  <c r="M401" i="2" s="1"/>
  <c r="J52" i="2"/>
  <c r="F53" i="2"/>
  <c r="K276" i="2"/>
  <c r="O276" i="2" s="1"/>
  <c r="S276" i="2" s="1"/>
  <c r="W276" i="2" s="1"/>
  <c r="I276" i="2"/>
  <c r="M276" i="2" s="1"/>
  <c r="R175" i="2"/>
  <c r="V175" i="2" s="1"/>
  <c r="Q175" i="2"/>
  <c r="U175" i="2" s="1"/>
  <c r="N450" i="2"/>
  <c r="Q450" i="2" s="1"/>
  <c r="U450" i="2" s="1"/>
  <c r="Y450" i="2" s="1"/>
  <c r="Q200" i="2"/>
  <c r="U200" i="2" s="1"/>
  <c r="Y200" i="2" s="1"/>
  <c r="R200" i="2"/>
  <c r="V200" i="2" s="1"/>
  <c r="Z200" i="2" s="1"/>
  <c r="D128" i="2"/>
  <c r="G127" i="2"/>
  <c r="E127" i="2"/>
  <c r="B48" i="3"/>
  <c r="F47" i="3"/>
  <c r="J47" i="3" s="1"/>
  <c r="E47" i="3"/>
  <c r="O225" i="2"/>
  <c r="S225" i="2" s="1"/>
  <c r="W225" i="2" s="1"/>
  <c r="N150" i="2"/>
  <c r="Q150" i="2" s="1"/>
  <c r="U150" i="2" s="1"/>
  <c r="Y150" i="2" s="1"/>
  <c r="K176" i="2"/>
  <c r="O176" i="2" s="1"/>
  <c r="S176" i="2" s="1"/>
  <c r="W176" i="2" s="1"/>
  <c r="I176" i="2"/>
  <c r="M176" i="2" s="1"/>
  <c r="N100" i="2"/>
  <c r="R100" i="2" s="1"/>
  <c r="V100" i="2" s="1"/>
  <c r="Z100" i="2" s="1"/>
  <c r="N51" i="2"/>
  <c r="O51" i="2"/>
  <c r="S51" i="2" s="1"/>
  <c r="W51" i="2" s="1"/>
  <c r="Q74" i="2"/>
  <c r="U74" i="2" s="1"/>
  <c r="Y74" i="2" s="1"/>
  <c r="F228" i="2"/>
  <c r="J227" i="2"/>
  <c r="I101" i="2"/>
  <c r="M101" i="2" s="1"/>
  <c r="K101" i="2"/>
  <c r="O101" i="2" s="1"/>
  <c r="S101" i="2" s="1"/>
  <c r="W101" i="2" s="1"/>
  <c r="R325" i="2"/>
  <c r="V325" i="2" s="1"/>
  <c r="Z325" i="2" s="1"/>
  <c r="Q325" i="2"/>
  <c r="U325" i="2" s="1"/>
  <c r="Y325" i="2" s="1"/>
  <c r="AH55" i="2"/>
  <c r="G252" i="2"/>
  <c r="E252" i="2"/>
  <c r="D253" i="2"/>
  <c r="Q300" i="2"/>
  <c r="U300" i="2" s="1"/>
  <c r="Y300" i="2" s="1"/>
  <c r="R300" i="2"/>
  <c r="V300" i="2" s="1"/>
  <c r="Z300" i="2" s="1"/>
  <c r="K76" i="2"/>
  <c r="O76" i="2" s="1"/>
  <c r="S76" i="2" s="1"/>
  <c r="W76" i="2" s="1"/>
  <c r="I76" i="2"/>
  <c r="M76" i="2" s="1"/>
  <c r="E54" i="2"/>
  <c r="D55" i="2"/>
  <c r="G54" i="2"/>
  <c r="F178" i="2"/>
  <c r="J177" i="2"/>
  <c r="Z199" i="2"/>
  <c r="F253" i="2"/>
  <c r="J252" i="2"/>
  <c r="N350" i="2"/>
  <c r="Q350" i="2" s="1"/>
  <c r="U350" i="2" s="1"/>
  <c r="Y350" i="2" s="1"/>
  <c r="F278" i="2"/>
  <c r="J277" i="2"/>
  <c r="J152" i="2"/>
  <c r="F153" i="2"/>
  <c r="K126" i="2"/>
  <c r="O126" i="2" s="1"/>
  <c r="S126" i="2" s="1"/>
  <c r="W126" i="2" s="1"/>
  <c r="I126" i="2"/>
  <c r="M126" i="2" s="1"/>
  <c r="K201" i="2"/>
  <c r="O201" i="2" s="1"/>
  <c r="S201" i="2" s="1"/>
  <c r="W201" i="2" s="1"/>
  <c r="I201" i="2"/>
  <c r="M201" i="2" s="1"/>
  <c r="K251" i="2"/>
  <c r="N251" i="2" s="1"/>
  <c r="I251" i="2"/>
  <c r="M251" i="2" s="1"/>
  <c r="R275" i="2"/>
  <c r="V275" i="2" s="1"/>
  <c r="Z275" i="2" s="1"/>
  <c r="Q275" i="2"/>
  <c r="U275" i="2" s="1"/>
  <c r="Y275" i="2" s="1"/>
  <c r="R225" i="2"/>
  <c r="V225" i="2" s="1"/>
  <c r="Q225" i="2"/>
  <c r="U225" i="2" s="1"/>
  <c r="E177" i="2"/>
  <c r="D178" i="2"/>
  <c r="G177" i="2"/>
  <c r="K53" i="2"/>
  <c r="I53" i="2"/>
  <c r="M53" i="2" s="1"/>
  <c r="N176" i="2"/>
  <c r="D403" i="2"/>
  <c r="G402" i="2"/>
  <c r="F402" i="2"/>
  <c r="J402" i="2" s="1"/>
  <c r="E402" i="2"/>
  <c r="Y199" i="2"/>
  <c r="N376" i="2"/>
  <c r="O376" i="2"/>
  <c r="S376" i="2" s="1"/>
  <c r="W376" i="2" s="1"/>
  <c r="AH482" i="2"/>
  <c r="K151" i="2"/>
  <c r="N151" i="2" s="1"/>
  <c r="I151" i="2"/>
  <c r="M151" i="2" s="1"/>
  <c r="K351" i="2"/>
  <c r="O351" i="2" s="1"/>
  <c r="S351" i="2" s="1"/>
  <c r="W351" i="2" s="1"/>
  <c r="I351" i="2"/>
  <c r="M351" i="2" s="1"/>
  <c r="R75" i="2" l="1"/>
  <c r="V75" i="2" s="1"/>
  <c r="Z75" i="2" s="1"/>
  <c r="Y175" i="2"/>
  <c r="O451" i="2"/>
  <c r="S451" i="2" s="1"/>
  <c r="W451" i="2" s="1"/>
  <c r="Y225" i="2"/>
  <c r="N326" i="2"/>
  <c r="R326" i="2" s="1"/>
  <c r="V326" i="2" s="1"/>
  <c r="Z326" i="2" s="1"/>
  <c r="Z175" i="2"/>
  <c r="Z225" i="2"/>
  <c r="Y375" i="2"/>
  <c r="Z375" i="2"/>
  <c r="R400" i="2"/>
  <c r="V400" i="2" s="1"/>
  <c r="Z400" i="2" s="1"/>
  <c r="R350" i="2"/>
  <c r="V350" i="2" s="1"/>
  <c r="Z350" i="2" s="1"/>
  <c r="N201" i="2"/>
  <c r="Q201" i="2" s="1"/>
  <c r="U201" i="2" s="1"/>
  <c r="Y201" i="2" s="1"/>
  <c r="R450" i="2"/>
  <c r="V450" i="2" s="1"/>
  <c r="Z450" i="2" s="1"/>
  <c r="O151" i="2"/>
  <c r="S151" i="2" s="1"/>
  <c r="W151" i="2" s="1"/>
  <c r="Q100" i="2"/>
  <c r="U100" i="2" s="1"/>
  <c r="Y100" i="2" s="1"/>
  <c r="Q125" i="2"/>
  <c r="U125" i="2" s="1"/>
  <c r="Y125" i="2" s="1"/>
  <c r="O251" i="2"/>
  <c r="S251" i="2" s="1"/>
  <c r="W251" i="2" s="1"/>
  <c r="G55" i="2"/>
  <c r="E55" i="2"/>
  <c r="D56" i="2"/>
  <c r="G253" i="2"/>
  <c r="E253" i="2"/>
  <c r="D254" i="2"/>
  <c r="B49" i="3"/>
  <c r="E48" i="3"/>
  <c r="F48" i="3"/>
  <c r="J48" i="3" s="1"/>
  <c r="N126" i="2"/>
  <c r="R126" i="2" s="1"/>
  <c r="V126" i="2" s="1"/>
  <c r="Z126" i="2" s="1"/>
  <c r="F204" i="2"/>
  <c r="J203" i="2"/>
  <c r="F453" i="2"/>
  <c r="J453" i="2" s="1"/>
  <c r="E453" i="2"/>
  <c r="D454" i="2"/>
  <c r="G453" i="2"/>
  <c r="J103" i="2"/>
  <c r="F104" i="2"/>
  <c r="N226" i="2"/>
  <c r="R226" i="2" s="1"/>
  <c r="V226" i="2" s="1"/>
  <c r="Z226" i="2" s="1"/>
  <c r="N276" i="2"/>
  <c r="Q276" i="2" s="1"/>
  <c r="U276" i="2" s="1"/>
  <c r="Y276" i="2" s="1"/>
  <c r="G228" i="2"/>
  <c r="E228" i="2"/>
  <c r="D229" i="2"/>
  <c r="F254" i="2"/>
  <c r="J253" i="2"/>
  <c r="R251" i="2"/>
  <c r="V251" i="2" s="1"/>
  <c r="Q251" i="2"/>
  <c r="U251" i="2" s="1"/>
  <c r="I54" i="2"/>
  <c r="M54" i="2" s="1"/>
  <c r="K54" i="2"/>
  <c r="I252" i="2"/>
  <c r="M252" i="2" s="1"/>
  <c r="K252" i="2"/>
  <c r="N252" i="2" s="1"/>
  <c r="R51" i="2"/>
  <c r="V51" i="2" s="1"/>
  <c r="Z51" i="2" s="1"/>
  <c r="AK51" i="2" s="1"/>
  <c r="Q51" i="2"/>
  <c r="U51" i="2" s="1"/>
  <c r="Y51" i="2" s="1"/>
  <c r="AJ51" i="2" s="1"/>
  <c r="R176" i="2"/>
  <c r="V176" i="2" s="1"/>
  <c r="Z176" i="2" s="1"/>
  <c r="Q176" i="2"/>
  <c r="U176" i="2" s="1"/>
  <c r="Y176" i="2" s="1"/>
  <c r="G278" i="2"/>
  <c r="E278" i="2"/>
  <c r="D279" i="2"/>
  <c r="N101" i="2"/>
  <c r="Q101" i="2" s="1"/>
  <c r="U101" i="2" s="1"/>
  <c r="Y101" i="2" s="1"/>
  <c r="K352" i="2"/>
  <c r="O352" i="2" s="1"/>
  <c r="S352" i="2" s="1"/>
  <c r="W352" i="2" s="1"/>
  <c r="I352" i="2"/>
  <c r="M352" i="2" s="1"/>
  <c r="G378" i="2"/>
  <c r="F378" i="2"/>
  <c r="J378" i="2" s="1"/>
  <c r="E378" i="2"/>
  <c r="D379" i="2"/>
  <c r="K152" i="2"/>
  <c r="N152" i="2" s="1"/>
  <c r="I152" i="2"/>
  <c r="M152" i="2" s="1"/>
  <c r="K227" i="2"/>
  <c r="O227" i="2" s="1"/>
  <c r="S227" i="2" s="1"/>
  <c r="W227" i="2" s="1"/>
  <c r="I227" i="2"/>
  <c r="M227" i="2" s="1"/>
  <c r="N301" i="2"/>
  <c r="R301" i="2" s="1"/>
  <c r="V301" i="2" s="1"/>
  <c r="Z301" i="2" s="1"/>
  <c r="K77" i="2"/>
  <c r="O77" i="2" s="1"/>
  <c r="S77" i="2" s="1"/>
  <c r="W77" i="2" s="1"/>
  <c r="I77" i="2"/>
  <c r="M77" i="2" s="1"/>
  <c r="K277" i="2"/>
  <c r="O277" i="2" s="1"/>
  <c r="S277" i="2" s="1"/>
  <c r="W277" i="2" s="1"/>
  <c r="I277" i="2"/>
  <c r="M277" i="2" s="1"/>
  <c r="N351" i="2"/>
  <c r="Q351" i="2" s="1"/>
  <c r="U351" i="2" s="1"/>
  <c r="Y351" i="2" s="1"/>
  <c r="K377" i="2"/>
  <c r="O377" i="2" s="1"/>
  <c r="S377" i="2" s="1"/>
  <c r="W377" i="2" s="1"/>
  <c r="I377" i="2"/>
  <c r="M377" i="2" s="1"/>
  <c r="F304" i="2"/>
  <c r="J303" i="2"/>
  <c r="R376" i="2"/>
  <c r="V376" i="2" s="1"/>
  <c r="Z376" i="2" s="1"/>
  <c r="Q376" i="2"/>
  <c r="U376" i="2" s="1"/>
  <c r="Y376" i="2" s="1"/>
  <c r="I202" i="2"/>
  <c r="M202" i="2" s="1"/>
  <c r="K202" i="2"/>
  <c r="O202" i="2" s="1"/>
  <c r="S202" i="2" s="1"/>
  <c r="W202" i="2" s="1"/>
  <c r="E178" i="2"/>
  <c r="D179" i="2"/>
  <c r="G178" i="2"/>
  <c r="R201" i="2"/>
  <c r="V201" i="2" s="1"/>
  <c r="Z201" i="2" s="1"/>
  <c r="F229" i="2"/>
  <c r="J228" i="2"/>
  <c r="K127" i="2"/>
  <c r="N127" i="2" s="1"/>
  <c r="I127" i="2"/>
  <c r="M127" i="2" s="1"/>
  <c r="G78" i="2"/>
  <c r="D79" i="2"/>
  <c r="E78" i="2"/>
  <c r="K327" i="2"/>
  <c r="N327" i="2" s="1"/>
  <c r="I327" i="2"/>
  <c r="M327" i="2" s="1"/>
  <c r="D154" i="2"/>
  <c r="G153" i="2"/>
  <c r="E153" i="2"/>
  <c r="K302" i="2"/>
  <c r="N302" i="2" s="1"/>
  <c r="I302" i="2"/>
  <c r="M302" i="2" s="1"/>
  <c r="N76" i="2"/>
  <c r="R76" i="2" s="1"/>
  <c r="V76" i="2" s="1"/>
  <c r="Z76" i="2" s="1"/>
  <c r="J153" i="2"/>
  <c r="F154" i="2"/>
  <c r="R151" i="2"/>
  <c r="V151" i="2" s="1"/>
  <c r="Q151" i="2"/>
  <c r="U151" i="2" s="1"/>
  <c r="AH483" i="2"/>
  <c r="K177" i="2"/>
  <c r="O177" i="2" s="1"/>
  <c r="S177" i="2" s="1"/>
  <c r="W177" i="2" s="1"/>
  <c r="I177" i="2"/>
  <c r="M177" i="2" s="1"/>
  <c r="AH56" i="2"/>
  <c r="N401" i="2"/>
  <c r="Q401" i="2" s="1"/>
  <c r="U401" i="2" s="1"/>
  <c r="Y401" i="2" s="1"/>
  <c r="F54" i="2"/>
  <c r="J53" i="2"/>
  <c r="E353" i="2"/>
  <c r="D354" i="2"/>
  <c r="G353" i="2"/>
  <c r="F353" i="2"/>
  <c r="J353" i="2" s="1"/>
  <c r="D104" i="2"/>
  <c r="G103" i="2"/>
  <c r="E103" i="2"/>
  <c r="R150" i="2"/>
  <c r="V150" i="2" s="1"/>
  <c r="Z150" i="2" s="1"/>
  <c r="J78" i="2"/>
  <c r="F79" i="2"/>
  <c r="G303" i="2"/>
  <c r="D304" i="2"/>
  <c r="E303" i="2"/>
  <c r="G203" i="2"/>
  <c r="D204" i="2"/>
  <c r="E203" i="2"/>
  <c r="R451" i="2"/>
  <c r="V451" i="2" s="1"/>
  <c r="Z451" i="2" s="1"/>
  <c r="Q451" i="2"/>
  <c r="U451" i="2" s="1"/>
  <c r="Y451" i="2" s="1"/>
  <c r="F279" i="2"/>
  <c r="J278" i="2"/>
  <c r="F403" i="2"/>
  <c r="J403" i="2" s="1"/>
  <c r="E403" i="2"/>
  <c r="D404" i="2"/>
  <c r="G403" i="2"/>
  <c r="E128" i="2"/>
  <c r="D129" i="2"/>
  <c r="G128" i="2"/>
  <c r="N52" i="2"/>
  <c r="O52" i="2"/>
  <c r="S52" i="2" s="1"/>
  <c r="W52" i="2" s="1"/>
  <c r="Q326" i="2"/>
  <c r="U326" i="2" s="1"/>
  <c r="Y326" i="2" s="1"/>
  <c r="E26" i="2"/>
  <c r="D27" i="2"/>
  <c r="F26" i="2"/>
  <c r="N426" i="2"/>
  <c r="R426" i="2" s="1"/>
  <c r="V426" i="2" s="1"/>
  <c r="Z426" i="2" s="1"/>
  <c r="K102" i="2"/>
  <c r="O102" i="2" s="1"/>
  <c r="S102" i="2" s="1"/>
  <c r="W102" i="2" s="1"/>
  <c r="I102" i="2"/>
  <c r="M102" i="2" s="1"/>
  <c r="Z250" i="2"/>
  <c r="I427" i="2"/>
  <c r="M427" i="2" s="1"/>
  <c r="K427" i="2"/>
  <c r="O427" i="2" s="1"/>
  <c r="S427" i="2" s="1"/>
  <c r="W427" i="2" s="1"/>
  <c r="K402" i="2"/>
  <c r="N402" i="2" s="1"/>
  <c r="I402" i="2"/>
  <c r="M402" i="2" s="1"/>
  <c r="O252" i="2"/>
  <c r="S252" i="2" s="1"/>
  <c r="W252" i="2" s="1"/>
  <c r="F179" i="2"/>
  <c r="J178" i="2"/>
  <c r="F129" i="2"/>
  <c r="J128" i="2"/>
  <c r="K452" i="2"/>
  <c r="N452" i="2" s="1"/>
  <c r="I452" i="2"/>
  <c r="M452" i="2" s="1"/>
  <c r="D329" i="2"/>
  <c r="G328" i="2"/>
  <c r="F328" i="2"/>
  <c r="J328" i="2" s="1"/>
  <c r="E328" i="2"/>
  <c r="G428" i="2"/>
  <c r="F428" i="2"/>
  <c r="J428" i="2" s="1"/>
  <c r="E428" i="2"/>
  <c r="D429" i="2"/>
  <c r="Y250" i="2"/>
  <c r="N77" i="2" l="1"/>
  <c r="R276" i="2"/>
  <c r="V276" i="2" s="1"/>
  <c r="Z276" i="2" s="1"/>
  <c r="Q301" i="2"/>
  <c r="U301" i="2" s="1"/>
  <c r="Y301" i="2" s="1"/>
  <c r="O327" i="2"/>
  <c r="S327" i="2" s="1"/>
  <c r="W327" i="2" s="1"/>
  <c r="Q226" i="2"/>
  <c r="U226" i="2" s="1"/>
  <c r="Y226" i="2" s="1"/>
  <c r="Y151" i="2"/>
  <c r="Z151" i="2"/>
  <c r="Y251" i="2"/>
  <c r="Q126" i="2"/>
  <c r="U126" i="2" s="1"/>
  <c r="Y126" i="2" s="1"/>
  <c r="R401" i="2"/>
  <c r="V401" i="2" s="1"/>
  <c r="Z401" i="2" s="1"/>
  <c r="N177" i="2"/>
  <c r="Q177" i="2" s="1"/>
  <c r="U177" i="2" s="1"/>
  <c r="Y177" i="2" s="1"/>
  <c r="O302" i="2"/>
  <c r="S302" i="2" s="1"/>
  <c r="W302" i="2" s="1"/>
  <c r="R101" i="2"/>
  <c r="V101" i="2" s="1"/>
  <c r="Z101" i="2" s="1"/>
  <c r="O452" i="2"/>
  <c r="S452" i="2" s="1"/>
  <c r="W452" i="2" s="1"/>
  <c r="Q76" i="2"/>
  <c r="U76" i="2" s="1"/>
  <c r="Y76" i="2" s="1"/>
  <c r="Z251" i="2"/>
  <c r="N427" i="2"/>
  <c r="K453" i="2"/>
  <c r="O453" i="2" s="1"/>
  <c r="S453" i="2" s="1"/>
  <c r="W453" i="2" s="1"/>
  <c r="I453" i="2"/>
  <c r="M453" i="2" s="1"/>
  <c r="K328" i="2"/>
  <c r="N328" i="2" s="1"/>
  <c r="I328" i="2"/>
  <c r="M328" i="2" s="1"/>
  <c r="E129" i="2"/>
  <c r="D130" i="2"/>
  <c r="G129" i="2"/>
  <c r="K403" i="2"/>
  <c r="N403" i="2" s="1"/>
  <c r="I403" i="2"/>
  <c r="M403" i="2" s="1"/>
  <c r="F230" i="2"/>
  <c r="J229" i="2"/>
  <c r="G179" i="2"/>
  <c r="E179" i="2"/>
  <c r="D180" i="2"/>
  <c r="N202" i="2"/>
  <c r="Q202" i="2" s="1"/>
  <c r="U202" i="2" s="1"/>
  <c r="Y202" i="2" s="1"/>
  <c r="I253" i="2"/>
  <c r="M253" i="2" s="1"/>
  <c r="K253" i="2"/>
  <c r="O253" i="2" s="1"/>
  <c r="S253" i="2" s="1"/>
  <c r="W253" i="2" s="1"/>
  <c r="K378" i="2"/>
  <c r="O378" i="2" s="1"/>
  <c r="S378" i="2" s="1"/>
  <c r="W378" i="2" s="1"/>
  <c r="I378" i="2"/>
  <c r="M378" i="2" s="1"/>
  <c r="D255" i="2"/>
  <c r="G254" i="2"/>
  <c r="E254" i="2"/>
  <c r="K128" i="2"/>
  <c r="O128" i="2" s="1"/>
  <c r="S128" i="2" s="1"/>
  <c r="W128" i="2" s="1"/>
  <c r="I128" i="2"/>
  <c r="M128" i="2" s="1"/>
  <c r="I303" i="2"/>
  <c r="M303" i="2" s="1"/>
  <c r="K303" i="2"/>
  <c r="O303" i="2" s="1"/>
  <c r="S303" i="2" s="1"/>
  <c r="W303" i="2" s="1"/>
  <c r="D105" i="2"/>
  <c r="G104" i="2"/>
  <c r="E104" i="2"/>
  <c r="E154" i="2"/>
  <c r="D155" i="2"/>
  <c r="G154" i="2"/>
  <c r="K178" i="2"/>
  <c r="I178" i="2"/>
  <c r="M178" i="2" s="1"/>
  <c r="F305" i="2"/>
  <c r="J304" i="2"/>
  <c r="Q426" i="2"/>
  <c r="U426" i="2" s="1"/>
  <c r="Y426" i="2" s="1"/>
  <c r="R252" i="2"/>
  <c r="V252" i="2" s="1"/>
  <c r="Z252" i="2" s="1"/>
  <c r="Q252" i="2"/>
  <c r="U252" i="2" s="1"/>
  <c r="Y252" i="2" s="1"/>
  <c r="J254" i="2"/>
  <c r="F255" i="2"/>
  <c r="J104" i="2"/>
  <c r="F105" i="2"/>
  <c r="R351" i="2"/>
  <c r="V351" i="2" s="1"/>
  <c r="Z351" i="2" s="1"/>
  <c r="F130" i="2"/>
  <c r="J129" i="2"/>
  <c r="E204" i="2"/>
  <c r="D205" i="2"/>
  <c r="G204" i="2"/>
  <c r="O328" i="2"/>
  <c r="S328" i="2" s="1"/>
  <c r="W328" i="2" s="1"/>
  <c r="D430" i="2"/>
  <c r="G429" i="2"/>
  <c r="F429" i="2"/>
  <c r="J429" i="2" s="1"/>
  <c r="E429" i="2"/>
  <c r="R402" i="2"/>
  <c r="V402" i="2" s="1"/>
  <c r="Q402" i="2"/>
  <c r="U402" i="2" s="1"/>
  <c r="D305" i="2"/>
  <c r="E304" i="2"/>
  <c r="G304" i="2"/>
  <c r="F155" i="2"/>
  <c r="J154" i="2"/>
  <c r="I78" i="2"/>
  <c r="M78" i="2" s="1"/>
  <c r="K78" i="2"/>
  <c r="O78" i="2" s="1"/>
  <c r="S78" i="2" s="1"/>
  <c r="W78" i="2" s="1"/>
  <c r="O402" i="2"/>
  <c r="S402" i="2" s="1"/>
  <c r="W402" i="2" s="1"/>
  <c r="Q152" i="2"/>
  <c r="U152" i="2" s="1"/>
  <c r="R152" i="2"/>
  <c r="V152" i="2" s="1"/>
  <c r="G229" i="2"/>
  <c r="E229" i="2"/>
  <c r="D230" i="2"/>
  <c r="F205" i="2"/>
  <c r="J204" i="2"/>
  <c r="G56" i="2"/>
  <c r="E56" i="2"/>
  <c r="D57" i="2"/>
  <c r="F180" i="2"/>
  <c r="J179" i="2"/>
  <c r="K103" i="2"/>
  <c r="O103" i="2" s="1"/>
  <c r="S103" i="2" s="1"/>
  <c r="W103" i="2" s="1"/>
  <c r="I103" i="2"/>
  <c r="M103" i="2" s="1"/>
  <c r="K153" i="2"/>
  <c r="N153" i="2" s="1"/>
  <c r="I153" i="2"/>
  <c r="M153" i="2" s="1"/>
  <c r="E329" i="2"/>
  <c r="D330" i="2"/>
  <c r="G329" i="2"/>
  <c r="F329" i="2"/>
  <c r="J329" i="2" s="1"/>
  <c r="F280" i="2"/>
  <c r="J279" i="2"/>
  <c r="O53" i="2"/>
  <c r="S53" i="2" s="1"/>
  <c r="W53" i="2" s="1"/>
  <c r="N53" i="2"/>
  <c r="E79" i="2"/>
  <c r="G79" i="2"/>
  <c r="D80" i="2"/>
  <c r="K228" i="2"/>
  <c r="N228" i="2" s="1"/>
  <c r="I228" i="2"/>
  <c r="M228" i="2" s="1"/>
  <c r="N377" i="2"/>
  <c r="Q377" i="2" s="1"/>
  <c r="U377" i="2" s="1"/>
  <c r="Y377" i="2" s="1"/>
  <c r="K55" i="2"/>
  <c r="I55" i="2"/>
  <c r="M55" i="2" s="1"/>
  <c r="O127" i="2"/>
  <c r="S127" i="2" s="1"/>
  <c r="W127" i="2" s="1"/>
  <c r="R452" i="2"/>
  <c r="V452" i="2" s="1"/>
  <c r="Z452" i="2" s="1"/>
  <c r="Q452" i="2"/>
  <c r="U452" i="2" s="1"/>
  <c r="J79" i="2"/>
  <c r="F80" i="2"/>
  <c r="E354" i="2"/>
  <c r="D355" i="2"/>
  <c r="F354" i="2"/>
  <c r="J354" i="2" s="1"/>
  <c r="G354" i="2"/>
  <c r="F55" i="2"/>
  <c r="J54" i="2"/>
  <c r="R327" i="2"/>
  <c r="V327" i="2" s="1"/>
  <c r="Z327" i="2" s="1"/>
  <c r="Q327" i="2"/>
  <c r="U327" i="2" s="1"/>
  <c r="Y327" i="2" s="1"/>
  <c r="N227" i="2"/>
  <c r="Q227" i="2" s="1"/>
  <c r="U227" i="2" s="1"/>
  <c r="Y227" i="2" s="1"/>
  <c r="N102" i="2"/>
  <c r="Q102" i="2" s="1"/>
  <c r="U102" i="2" s="1"/>
  <c r="Y102" i="2" s="1"/>
  <c r="N277" i="2"/>
  <c r="Q277" i="2" s="1"/>
  <c r="U277" i="2" s="1"/>
  <c r="Y277" i="2" s="1"/>
  <c r="G404" i="2"/>
  <c r="F404" i="2"/>
  <c r="J404" i="2" s="1"/>
  <c r="E404" i="2"/>
  <c r="D405" i="2"/>
  <c r="AH57" i="2"/>
  <c r="R427" i="2"/>
  <c r="V427" i="2" s="1"/>
  <c r="Z427" i="2" s="1"/>
  <c r="Q427" i="2"/>
  <c r="U427" i="2" s="1"/>
  <c r="Y427" i="2" s="1"/>
  <c r="F27" i="2"/>
  <c r="E27" i="2"/>
  <c r="D28" i="2"/>
  <c r="K353" i="2"/>
  <c r="N353" i="2" s="1"/>
  <c r="I353" i="2"/>
  <c r="M353" i="2" s="1"/>
  <c r="AH484" i="2"/>
  <c r="Q302" i="2"/>
  <c r="U302" i="2" s="1"/>
  <c r="Y302" i="2" s="1"/>
  <c r="R302" i="2"/>
  <c r="V302" i="2" s="1"/>
  <c r="Z302" i="2" s="1"/>
  <c r="R127" i="2"/>
  <c r="V127" i="2" s="1"/>
  <c r="Q127" i="2"/>
  <c r="U127" i="2" s="1"/>
  <c r="N352" i="2"/>
  <c r="R352" i="2" s="1"/>
  <c r="V352" i="2" s="1"/>
  <c r="Z352" i="2" s="1"/>
  <c r="R77" i="2"/>
  <c r="V77" i="2" s="1"/>
  <c r="Z77" i="2" s="1"/>
  <c r="Q77" i="2"/>
  <c r="U77" i="2" s="1"/>
  <c r="Y77" i="2" s="1"/>
  <c r="G279" i="2"/>
  <c r="E279" i="2"/>
  <c r="D280" i="2"/>
  <c r="O152" i="2"/>
  <c r="S152" i="2" s="1"/>
  <c r="W152" i="2" s="1"/>
  <c r="K428" i="2"/>
  <c r="O428" i="2" s="1"/>
  <c r="S428" i="2" s="1"/>
  <c r="W428" i="2" s="1"/>
  <c r="I428" i="2"/>
  <c r="M428" i="2" s="1"/>
  <c r="O178" i="2"/>
  <c r="S178" i="2" s="1"/>
  <c r="W178" i="2" s="1"/>
  <c r="N178" i="2"/>
  <c r="Q52" i="2"/>
  <c r="U52" i="2" s="1"/>
  <c r="Y52" i="2" s="1"/>
  <c r="AJ52" i="2" s="1"/>
  <c r="R52" i="2"/>
  <c r="V52" i="2" s="1"/>
  <c r="Z52" i="2" s="1"/>
  <c r="AK52" i="2" s="1"/>
  <c r="I203" i="2"/>
  <c r="M203" i="2" s="1"/>
  <c r="K203" i="2"/>
  <c r="N203" i="2" s="1"/>
  <c r="G379" i="2"/>
  <c r="F379" i="2"/>
  <c r="J379" i="2" s="1"/>
  <c r="E379" i="2"/>
  <c r="D380" i="2"/>
  <c r="K278" i="2"/>
  <c r="N278" i="2" s="1"/>
  <c r="I278" i="2"/>
  <c r="M278" i="2" s="1"/>
  <c r="G454" i="2"/>
  <c r="F454" i="2"/>
  <c r="J454" i="2" s="1"/>
  <c r="E454" i="2"/>
  <c r="D455" i="2"/>
  <c r="B50" i="3"/>
  <c r="F49" i="3"/>
  <c r="J49" i="3" s="1"/>
  <c r="E49" i="3"/>
  <c r="N453" i="2" l="1"/>
  <c r="R202" i="2"/>
  <c r="V202" i="2" s="1"/>
  <c r="Z202" i="2" s="1"/>
  <c r="N128" i="2"/>
  <c r="N78" i="2"/>
  <c r="Y452" i="2"/>
  <c r="O403" i="2"/>
  <c r="S403" i="2" s="1"/>
  <c r="W403" i="2" s="1"/>
  <c r="R177" i="2"/>
  <c r="V177" i="2" s="1"/>
  <c r="Z177" i="2" s="1"/>
  <c r="Q352" i="2"/>
  <c r="U352" i="2" s="1"/>
  <c r="Y352" i="2" s="1"/>
  <c r="O228" i="2"/>
  <c r="S228" i="2" s="1"/>
  <c r="W228" i="2" s="1"/>
  <c r="O203" i="2"/>
  <c r="S203" i="2" s="1"/>
  <c r="W203" i="2" s="1"/>
  <c r="Y402" i="2"/>
  <c r="Z402" i="2"/>
  <c r="AH58" i="2"/>
  <c r="G130" i="2"/>
  <c r="E130" i="2"/>
  <c r="D131" i="2"/>
  <c r="G380" i="2"/>
  <c r="F380" i="2"/>
  <c r="J380" i="2" s="1"/>
  <c r="E380" i="2"/>
  <c r="D381" i="2"/>
  <c r="D29" i="2"/>
  <c r="E28" i="2"/>
  <c r="F28" i="2"/>
  <c r="K129" i="2"/>
  <c r="I129" i="2"/>
  <c r="M129" i="2" s="1"/>
  <c r="F50" i="3"/>
  <c r="J50" i="3" s="1"/>
  <c r="E50" i="3"/>
  <c r="I379" i="2"/>
  <c r="M379" i="2" s="1"/>
  <c r="K379" i="2"/>
  <c r="N379" i="2" s="1"/>
  <c r="AH485" i="2"/>
  <c r="J80" i="2"/>
  <c r="F81" i="2"/>
  <c r="G80" i="2"/>
  <c r="D81" i="2"/>
  <c r="E80" i="2"/>
  <c r="J280" i="2"/>
  <c r="F281" i="2"/>
  <c r="O278" i="2"/>
  <c r="S278" i="2" s="1"/>
  <c r="W278" i="2" s="1"/>
  <c r="R227" i="2"/>
  <c r="V227" i="2" s="1"/>
  <c r="Z227" i="2" s="1"/>
  <c r="J230" i="2"/>
  <c r="F231" i="2"/>
  <c r="R328" i="2"/>
  <c r="V328" i="2" s="1"/>
  <c r="Z328" i="2" s="1"/>
  <c r="Q328" i="2"/>
  <c r="U328" i="2" s="1"/>
  <c r="Y328" i="2" s="1"/>
  <c r="G405" i="2"/>
  <c r="F405" i="2"/>
  <c r="J405" i="2" s="1"/>
  <c r="E405" i="2"/>
  <c r="D406" i="2"/>
  <c r="F206" i="2"/>
  <c r="J205" i="2"/>
  <c r="Z152" i="2"/>
  <c r="F156" i="2"/>
  <c r="J155" i="2"/>
  <c r="F106" i="2"/>
  <c r="J105" i="2"/>
  <c r="J305" i="2"/>
  <c r="F306" i="2"/>
  <c r="E155" i="2"/>
  <c r="D156" i="2"/>
  <c r="G155" i="2"/>
  <c r="F355" i="2"/>
  <c r="J355" i="2" s="1"/>
  <c r="D356" i="2"/>
  <c r="G355" i="2"/>
  <c r="E355" i="2"/>
  <c r="N378" i="2"/>
  <c r="K354" i="2"/>
  <c r="O354" i="2" s="1"/>
  <c r="S354" i="2" s="1"/>
  <c r="W354" i="2" s="1"/>
  <c r="I354" i="2"/>
  <c r="M354" i="2" s="1"/>
  <c r="I404" i="2"/>
  <c r="M404" i="2" s="1"/>
  <c r="K404" i="2"/>
  <c r="O54" i="2"/>
  <c r="S54" i="2" s="1"/>
  <c r="W54" i="2" s="1"/>
  <c r="N54" i="2"/>
  <c r="R228" i="2"/>
  <c r="V228" i="2" s="1"/>
  <c r="Q228" i="2"/>
  <c r="U228" i="2" s="1"/>
  <c r="I79" i="2"/>
  <c r="M79" i="2" s="1"/>
  <c r="K79" i="2"/>
  <c r="O79" i="2" s="1"/>
  <c r="S79" i="2" s="1"/>
  <c r="W79" i="2" s="1"/>
  <c r="N103" i="2"/>
  <c r="R103" i="2" s="1"/>
  <c r="V103" i="2" s="1"/>
  <c r="Z103" i="2" s="1"/>
  <c r="Y152" i="2"/>
  <c r="O353" i="2"/>
  <c r="S353" i="2" s="1"/>
  <c r="W353" i="2" s="1"/>
  <c r="E205" i="2"/>
  <c r="D206" i="2"/>
  <c r="G205" i="2"/>
  <c r="Q178" i="2"/>
  <c r="U178" i="2" s="1"/>
  <c r="Y178" i="2" s="1"/>
  <c r="R178" i="2"/>
  <c r="V178" i="2" s="1"/>
  <c r="Z178" i="2" s="1"/>
  <c r="K154" i="2"/>
  <c r="O154" i="2" s="1"/>
  <c r="S154" i="2" s="1"/>
  <c r="W154" i="2" s="1"/>
  <c r="I154" i="2"/>
  <c r="M154" i="2" s="1"/>
  <c r="K254" i="2"/>
  <c r="O254" i="2" s="1"/>
  <c r="S254" i="2" s="1"/>
  <c r="W254" i="2" s="1"/>
  <c r="I254" i="2"/>
  <c r="M254" i="2" s="1"/>
  <c r="N303" i="2"/>
  <c r="Q303" i="2" s="1"/>
  <c r="U303" i="2" s="1"/>
  <c r="Y303" i="2" s="1"/>
  <c r="Q453" i="2"/>
  <c r="U453" i="2" s="1"/>
  <c r="Y453" i="2" s="1"/>
  <c r="R453" i="2"/>
  <c r="V453" i="2" s="1"/>
  <c r="Z453" i="2" s="1"/>
  <c r="R153" i="2"/>
  <c r="V153" i="2" s="1"/>
  <c r="Q153" i="2"/>
  <c r="U153" i="2" s="1"/>
  <c r="E105" i="2"/>
  <c r="D106" i="2"/>
  <c r="G105" i="2"/>
  <c r="R353" i="2"/>
  <c r="V353" i="2" s="1"/>
  <c r="Q353" i="2"/>
  <c r="U353" i="2" s="1"/>
  <c r="O404" i="2"/>
  <c r="S404" i="2" s="1"/>
  <c r="W404" i="2" s="1"/>
  <c r="N404" i="2"/>
  <c r="F56" i="2"/>
  <c r="J55" i="2"/>
  <c r="O153" i="2"/>
  <c r="S153" i="2" s="1"/>
  <c r="W153" i="2" s="1"/>
  <c r="F330" i="2"/>
  <c r="J330" i="2" s="1"/>
  <c r="E330" i="2"/>
  <c r="D331" i="2"/>
  <c r="G330" i="2"/>
  <c r="R377" i="2"/>
  <c r="V377" i="2" s="1"/>
  <c r="Z377" i="2" s="1"/>
  <c r="K429" i="2"/>
  <c r="N429" i="2" s="1"/>
  <c r="I429" i="2"/>
  <c r="M429" i="2" s="1"/>
  <c r="I204" i="2"/>
  <c r="M204" i="2" s="1"/>
  <c r="K204" i="2"/>
  <c r="O204" i="2" s="1"/>
  <c r="S204" i="2" s="1"/>
  <c r="W204" i="2" s="1"/>
  <c r="F256" i="2"/>
  <c r="J255" i="2"/>
  <c r="N253" i="2"/>
  <c r="R253" i="2" s="1"/>
  <c r="V253" i="2" s="1"/>
  <c r="Z253" i="2" s="1"/>
  <c r="Q403" i="2"/>
  <c r="U403" i="2" s="1"/>
  <c r="Y403" i="2" s="1"/>
  <c r="R403" i="2"/>
  <c r="V403" i="2" s="1"/>
  <c r="Z403" i="2" s="1"/>
  <c r="E305" i="2"/>
  <c r="D306" i="2"/>
  <c r="G305" i="2"/>
  <c r="R78" i="2"/>
  <c r="V78" i="2" s="1"/>
  <c r="Z78" i="2" s="1"/>
  <c r="Q78" i="2"/>
  <c r="U78" i="2" s="1"/>
  <c r="Y78" i="2" s="1"/>
  <c r="R102" i="2"/>
  <c r="V102" i="2" s="1"/>
  <c r="Z102" i="2" s="1"/>
  <c r="O379" i="2"/>
  <c r="S379" i="2" s="1"/>
  <c r="W379" i="2" s="1"/>
  <c r="N428" i="2"/>
  <c r="R428" i="2" s="1"/>
  <c r="V428" i="2" s="1"/>
  <c r="Z428" i="2" s="1"/>
  <c r="R203" i="2"/>
  <c r="V203" i="2" s="1"/>
  <c r="Q203" i="2"/>
  <c r="U203" i="2" s="1"/>
  <c r="G280" i="2"/>
  <c r="E280" i="2"/>
  <c r="D281" i="2"/>
  <c r="Y127" i="2"/>
  <c r="K329" i="2"/>
  <c r="N329" i="2" s="1"/>
  <c r="I329" i="2"/>
  <c r="M329" i="2" s="1"/>
  <c r="F181" i="2"/>
  <c r="J180" i="2"/>
  <c r="G230" i="2"/>
  <c r="E230" i="2"/>
  <c r="D231" i="2"/>
  <c r="O129" i="2"/>
  <c r="S129" i="2" s="1"/>
  <c r="W129" i="2" s="1"/>
  <c r="N129" i="2"/>
  <c r="R128" i="2"/>
  <c r="V128" i="2" s="1"/>
  <c r="Z128" i="2" s="1"/>
  <c r="Q128" i="2"/>
  <c r="U128" i="2" s="1"/>
  <c r="Y128" i="2" s="1"/>
  <c r="G255" i="2"/>
  <c r="D256" i="2"/>
  <c r="E255" i="2"/>
  <c r="G180" i="2"/>
  <c r="E180" i="2"/>
  <c r="D181" i="2"/>
  <c r="R277" i="2"/>
  <c r="V277" i="2" s="1"/>
  <c r="Z277" i="2" s="1"/>
  <c r="I56" i="2"/>
  <c r="M56" i="2" s="1"/>
  <c r="K56" i="2"/>
  <c r="D431" i="2"/>
  <c r="G430" i="2"/>
  <c r="F430" i="2"/>
  <c r="J430" i="2" s="1"/>
  <c r="E430" i="2"/>
  <c r="G455" i="2"/>
  <c r="F455" i="2"/>
  <c r="J455" i="2" s="1"/>
  <c r="E455" i="2"/>
  <c r="D456" i="2"/>
  <c r="K454" i="2"/>
  <c r="O454" i="2" s="1"/>
  <c r="S454" i="2" s="1"/>
  <c r="W454" i="2" s="1"/>
  <c r="I454" i="2"/>
  <c r="M454" i="2" s="1"/>
  <c r="R278" i="2"/>
  <c r="V278" i="2" s="1"/>
  <c r="Q278" i="2"/>
  <c r="U278" i="2" s="1"/>
  <c r="I279" i="2"/>
  <c r="M279" i="2" s="1"/>
  <c r="K279" i="2"/>
  <c r="N279" i="2" s="1"/>
  <c r="Z127" i="2"/>
  <c r="Q53" i="2"/>
  <c r="U53" i="2" s="1"/>
  <c r="Y53" i="2" s="1"/>
  <c r="AJ53" i="2" s="1"/>
  <c r="R53" i="2"/>
  <c r="V53" i="2" s="1"/>
  <c r="Z53" i="2" s="1"/>
  <c r="AK53" i="2" s="1"/>
  <c r="D58" i="2"/>
  <c r="G57" i="2"/>
  <c r="E57" i="2"/>
  <c r="I229" i="2"/>
  <c r="M229" i="2" s="1"/>
  <c r="K229" i="2"/>
  <c r="O229" i="2" s="1"/>
  <c r="S229" i="2" s="1"/>
  <c r="W229" i="2" s="1"/>
  <c r="I304" i="2"/>
  <c r="M304" i="2" s="1"/>
  <c r="K304" i="2"/>
  <c r="N304" i="2" s="1"/>
  <c r="F131" i="2"/>
  <c r="J130" i="2"/>
  <c r="K104" i="2"/>
  <c r="N104" i="2" s="1"/>
  <c r="I104" i="2"/>
  <c r="M104" i="2" s="1"/>
  <c r="R378" i="2"/>
  <c r="V378" i="2" s="1"/>
  <c r="Z378" i="2" s="1"/>
  <c r="Q378" i="2"/>
  <c r="U378" i="2" s="1"/>
  <c r="Y378" i="2" s="1"/>
  <c r="K179" i="2"/>
  <c r="O179" i="2" s="1"/>
  <c r="S179" i="2" s="1"/>
  <c r="W179" i="2" s="1"/>
  <c r="I179" i="2"/>
  <c r="M179" i="2" s="1"/>
  <c r="Y353" i="2" l="1"/>
  <c r="N354" i="2"/>
  <c r="Z353" i="2"/>
  <c r="N254" i="2"/>
  <c r="Y228" i="2"/>
  <c r="Z228" i="2"/>
  <c r="Y203" i="2"/>
  <c r="Z203" i="2"/>
  <c r="O429" i="2"/>
  <c r="S429" i="2" s="1"/>
  <c r="W429" i="2" s="1"/>
  <c r="R303" i="2"/>
  <c r="V303" i="2" s="1"/>
  <c r="Z303" i="2" s="1"/>
  <c r="O279" i="2"/>
  <c r="S279" i="2" s="1"/>
  <c r="W279" i="2" s="1"/>
  <c r="O329" i="2"/>
  <c r="S329" i="2" s="1"/>
  <c r="W329" i="2" s="1"/>
  <c r="N79" i="2"/>
  <c r="R79" i="2" s="1"/>
  <c r="V79" i="2" s="1"/>
  <c r="Z79" i="2" s="1"/>
  <c r="Q254" i="2"/>
  <c r="U254" i="2" s="1"/>
  <c r="Y254" i="2" s="1"/>
  <c r="R254" i="2"/>
  <c r="V254" i="2" s="1"/>
  <c r="Z254" i="2" s="1"/>
  <c r="G456" i="2"/>
  <c r="F456" i="2"/>
  <c r="J456" i="2" s="1"/>
  <c r="E456" i="2"/>
  <c r="D457" i="2"/>
  <c r="G306" i="2"/>
  <c r="D307" i="2"/>
  <c r="E306" i="2"/>
  <c r="K330" i="2"/>
  <c r="O330" i="2" s="1"/>
  <c r="S330" i="2" s="1"/>
  <c r="W330" i="2" s="1"/>
  <c r="I330" i="2"/>
  <c r="M330" i="2" s="1"/>
  <c r="Y153" i="2"/>
  <c r="G206" i="2"/>
  <c r="E206" i="2"/>
  <c r="D207" i="2"/>
  <c r="F157" i="2"/>
  <c r="J156" i="2"/>
  <c r="J231" i="2"/>
  <c r="F232" i="2"/>
  <c r="N154" i="2"/>
  <c r="R154" i="2" s="1"/>
  <c r="V154" i="2" s="1"/>
  <c r="Z154" i="2" s="1"/>
  <c r="I380" i="2"/>
  <c r="M380" i="2" s="1"/>
  <c r="K380" i="2"/>
  <c r="O380" i="2" s="1"/>
  <c r="S380" i="2" s="1"/>
  <c r="W380" i="2" s="1"/>
  <c r="E431" i="2"/>
  <c r="D432" i="2"/>
  <c r="G431" i="2"/>
  <c r="F431" i="2"/>
  <c r="J431" i="2" s="1"/>
  <c r="R379" i="2"/>
  <c r="V379" i="2" s="1"/>
  <c r="Z379" i="2" s="1"/>
  <c r="Q379" i="2"/>
  <c r="U379" i="2" s="1"/>
  <c r="Y379" i="2" s="1"/>
  <c r="R279" i="2"/>
  <c r="V279" i="2" s="1"/>
  <c r="Q279" i="2"/>
  <c r="U279" i="2" s="1"/>
  <c r="I455" i="2"/>
  <c r="M455" i="2" s="1"/>
  <c r="K455" i="2"/>
  <c r="O455" i="2" s="1"/>
  <c r="S455" i="2" s="1"/>
  <c r="W455" i="2" s="1"/>
  <c r="K305" i="2"/>
  <c r="O305" i="2" s="1"/>
  <c r="S305" i="2" s="1"/>
  <c r="W305" i="2" s="1"/>
  <c r="I305" i="2"/>
  <c r="M305" i="2" s="1"/>
  <c r="R429" i="2"/>
  <c r="V429" i="2" s="1"/>
  <c r="Q429" i="2"/>
  <c r="U429" i="2" s="1"/>
  <c r="Z153" i="2"/>
  <c r="K205" i="2"/>
  <c r="O205" i="2" s="1"/>
  <c r="S205" i="2" s="1"/>
  <c r="W205" i="2" s="1"/>
  <c r="I205" i="2"/>
  <c r="M205" i="2" s="1"/>
  <c r="G156" i="2"/>
  <c r="E156" i="2"/>
  <c r="D157" i="2"/>
  <c r="J81" i="2"/>
  <c r="F82" i="2"/>
  <c r="K105" i="2"/>
  <c r="O105" i="2" s="1"/>
  <c r="S105" i="2" s="1"/>
  <c r="W105" i="2" s="1"/>
  <c r="I105" i="2"/>
  <c r="M105" i="2" s="1"/>
  <c r="Q428" i="2"/>
  <c r="U428" i="2" s="1"/>
  <c r="Y428" i="2" s="1"/>
  <c r="G231" i="2"/>
  <c r="E231" i="2"/>
  <c r="D232" i="2"/>
  <c r="G281" i="2"/>
  <c r="E281" i="2"/>
  <c r="D282" i="2"/>
  <c r="K355" i="2"/>
  <c r="N355" i="2" s="1"/>
  <c r="I355" i="2"/>
  <c r="M355" i="2" s="1"/>
  <c r="K155" i="2"/>
  <c r="O155" i="2" s="1"/>
  <c r="S155" i="2" s="1"/>
  <c r="W155" i="2" s="1"/>
  <c r="I155" i="2"/>
  <c r="M155" i="2" s="1"/>
  <c r="G406" i="2"/>
  <c r="F406" i="2"/>
  <c r="J406" i="2" s="1"/>
  <c r="E406" i="2"/>
  <c r="D407" i="2"/>
  <c r="N204" i="2"/>
  <c r="R204" i="2" s="1"/>
  <c r="V204" i="2" s="1"/>
  <c r="Z204" i="2" s="1"/>
  <c r="Q129" i="2"/>
  <c r="U129" i="2" s="1"/>
  <c r="Y129" i="2" s="1"/>
  <c r="R129" i="2"/>
  <c r="V129" i="2" s="1"/>
  <c r="Z129" i="2" s="1"/>
  <c r="AH59" i="2"/>
  <c r="R329" i="2"/>
  <c r="V329" i="2" s="1"/>
  <c r="Q329" i="2"/>
  <c r="U329" i="2" s="1"/>
  <c r="G331" i="2"/>
  <c r="F331" i="2"/>
  <c r="J331" i="2" s="1"/>
  <c r="E331" i="2"/>
  <c r="D332" i="2"/>
  <c r="F132" i="2"/>
  <c r="J131" i="2"/>
  <c r="G181" i="2"/>
  <c r="E181" i="2"/>
  <c r="D182" i="2"/>
  <c r="I230" i="2"/>
  <c r="M230" i="2" s="1"/>
  <c r="K230" i="2"/>
  <c r="N230" i="2" s="1"/>
  <c r="I280" i="2"/>
  <c r="M280" i="2" s="1"/>
  <c r="K280" i="2"/>
  <c r="O280" i="2" s="1"/>
  <c r="S280" i="2" s="1"/>
  <c r="W280" i="2" s="1"/>
  <c r="O55" i="2"/>
  <c r="S55" i="2" s="1"/>
  <c r="W55" i="2" s="1"/>
  <c r="N55" i="2"/>
  <c r="N454" i="2"/>
  <c r="R454" i="2" s="1"/>
  <c r="V454" i="2" s="1"/>
  <c r="Z454" i="2" s="1"/>
  <c r="Q54" i="2"/>
  <c r="U54" i="2" s="1"/>
  <c r="Y54" i="2" s="1"/>
  <c r="AJ54" i="2" s="1"/>
  <c r="R54" i="2"/>
  <c r="V54" i="2" s="1"/>
  <c r="Z54" i="2" s="1"/>
  <c r="AK54" i="2" s="1"/>
  <c r="J306" i="2"/>
  <c r="F307" i="2"/>
  <c r="F207" i="2"/>
  <c r="J206" i="2"/>
  <c r="I405" i="2"/>
  <c r="M405" i="2" s="1"/>
  <c r="K405" i="2"/>
  <c r="N405" i="2" s="1"/>
  <c r="Q253" i="2"/>
  <c r="U253" i="2" s="1"/>
  <c r="Y253" i="2" s="1"/>
  <c r="G131" i="2"/>
  <c r="E131" i="2"/>
  <c r="D132" i="2"/>
  <c r="Q354" i="2"/>
  <c r="U354" i="2" s="1"/>
  <c r="Y354" i="2" s="1"/>
  <c r="R354" i="2"/>
  <c r="V354" i="2" s="1"/>
  <c r="Z354" i="2" s="1"/>
  <c r="D82" i="2"/>
  <c r="G81" i="2"/>
  <c r="E81" i="2"/>
  <c r="Y278" i="2"/>
  <c r="N229" i="2"/>
  <c r="R229" i="2" s="1"/>
  <c r="V229" i="2" s="1"/>
  <c r="Z229" i="2" s="1"/>
  <c r="K430" i="2"/>
  <c r="N430" i="2" s="1"/>
  <c r="I430" i="2"/>
  <c r="M430" i="2" s="1"/>
  <c r="I180" i="2"/>
  <c r="M180" i="2" s="1"/>
  <c r="K180" i="2"/>
  <c r="N180" i="2" s="1"/>
  <c r="N179" i="2"/>
  <c r="R179" i="2" s="1"/>
  <c r="V179" i="2" s="1"/>
  <c r="Z179" i="2" s="1"/>
  <c r="F57" i="2"/>
  <c r="J56" i="2"/>
  <c r="G356" i="2"/>
  <c r="E356" i="2"/>
  <c r="D357" i="2"/>
  <c r="F356" i="2"/>
  <c r="J356" i="2" s="1"/>
  <c r="Q103" i="2"/>
  <c r="U103" i="2" s="1"/>
  <c r="Y103" i="2" s="1"/>
  <c r="J281" i="2"/>
  <c r="F282" i="2"/>
  <c r="K130" i="2"/>
  <c r="O130" i="2" s="1"/>
  <c r="S130" i="2" s="1"/>
  <c r="W130" i="2" s="1"/>
  <c r="I130" i="2"/>
  <c r="M130" i="2" s="1"/>
  <c r="G381" i="2"/>
  <c r="F381" i="2"/>
  <c r="J381" i="2" s="1"/>
  <c r="E381" i="2"/>
  <c r="D382" i="2"/>
  <c r="G58" i="2"/>
  <c r="E58" i="2"/>
  <c r="D59" i="2"/>
  <c r="Z278" i="2"/>
  <c r="O104" i="2"/>
  <c r="S104" i="2" s="1"/>
  <c r="W104" i="2" s="1"/>
  <c r="O304" i="2"/>
  <c r="S304" i="2" s="1"/>
  <c r="W304" i="2" s="1"/>
  <c r="AH486" i="2"/>
  <c r="E256" i="2"/>
  <c r="D257" i="2"/>
  <c r="G256" i="2"/>
  <c r="R304" i="2"/>
  <c r="V304" i="2" s="1"/>
  <c r="Q304" i="2"/>
  <c r="U304" i="2" s="1"/>
  <c r="R104" i="2"/>
  <c r="V104" i="2" s="1"/>
  <c r="Q104" i="2"/>
  <c r="U104" i="2" s="1"/>
  <c r="I57" i="2"/>
  <c r="M57" i="2" s="1"/>
  <c r="K57" i="2"/>
  <c r="I255" i="2"/>
  <c r="M255" i="2" s="1"/>
  <c r="K255" i="2"/>
  <c r="N255" i="2" s="1"/>
  <c r="J181" i="2"/>
  <c r="F182" i="2"/>
  <c r="F257" i="2"/>
  <c r="J256" i="2"/>
  <c r="E106" i="2"/>
  <c r="D107" i="2"/>
  <c r="G106" i="2"/>
  <c r="R404" i="2"/>
  <c r="V404" i="2" s="1"/>
  <c r="Z404" i="2" s="1"/>
  <c r="Q404" i="2"/>
  <c r="U404" i="2" s="1"/>
  <c r="Y404" i="2" s="1"/>
  <c r="F107" i="2"/>
  <c r="J106" i="2"/>
  <c r="K80" i="2"/>
  <c r="O80" i="2" s="1"/>
  <c r="S80" i="2" s="1"/>
  <c r="W80" i="2" s="1"/>
  <c r="I80" i="2"/>
  <c r="M80" i="2" s="1"/>
  <c r="F29" i="2"/>
  <c r="D30" i="2"/>
  <c r="E29" i="2"/>
  <c r="N105" i="2" l="1"/>
  <c r="O355" i="2"/>
  <c r="S355" i="2" s="1"/>
  <c r="W355" i="2" s="1"/>
  <c r="N305" i="2"/>
  <c r="N380" i="2"/>
  <c r="Q79" i="2"/>
  <c r="U79" i="2" s="1"/>
  <c r="Y79" i="2" s="1"/>
  <c r="N455" i="2"/>
  <c r="R455" i="2" s="1"/>
  <c r="V455" i="2" s="1"/>
  <c r="Z455" i="2" s="1"/>
  <c r="N155" i="2"/>
  <c r="Q155" i="2" s="1"/>
  <c r="U155" i="2" s="1"/>
  <c r="Y155" i="2" s="1"/>
  <c r="N280" i="2"/>
  <c r="R280" i="2" s="1"/>
  <c r="V280" i="2" s="1"/>
  <c r="Z280" i="2" s="1"/>
  <c r="Q454" i="2"/>
  <c r="U454" i="2" s="1"/>
  <c r="Y454" i="2" s="1"/>
  <c r="N205" i="2"/>
  <c r="R205" i="2" s="1"/>
  <c r="V205" i="2" s="1"/>
  <c r="Z205" i="2" s="1"/>
  <c r="Y429" i="2"/>
  <c r="Z429" i="2"/>
  <c r="Y304" i="2"/>
  <c r="O180" i="2"/>
  <c r="S180" i="2" s="1"/>
  <c r="W180" i="2" s="1"/>
  <c r="Q154" i="2"/>
  <c r="U154" i="2" s="1"/>
  <c r="Y154" i="2" s="1"/>
  <c r="Y279" i="2"/>
  <c r="Y329" i="2"/>
  <c r="Z329" i="2"/>
  <c r="Z104" i="2"/>
  <c r="Z279" i="2"/>
  <c r="Y104" i="2"/>
  <c r="Z304" i="2"/>
  <c r="N330" i="2"/>
  <c r="Q330" i="2" s="1"/>
  <c r="U330" i="2" s="1"/>
  <c r="Y330" i="2" s="1"/>
  <c r="O230" i="2"/>
  <c r="S230" i="2" s="1"/>
  <c r="W230" i="2" s="1"/>
  <c r="K58" i="2"/>
  <c r="I58" i="2"/>
  <c r="M58" i="2" s="1"/>
  <c r="J282" i="2"/>
  <c r="F283" i="2"/>
  <c r="F357" i="2"/>
  <c r="J357" i="2" s="1"/>
  <c r="E357" i="2"/>
  <c r="D358" i="2"/>
  <c r="G357" i="2"/>
  <c r="R430" i="2"/>
  <c r="V430" i="2" s="1"/>
  <c r="Q430" i="2"/>
  <c r="U430" i="2" s="1"/>
  <c r="D83" i="2"/>
  <c r="G82" i="2"/>
  <c r="E82" i="2"/>
  <c r="K406" i="2"/>
  <c r="N406" i="2" s="1"/>
  <c r="I406" i="2"/>
  <c r="M406" i="2" s="1"/>
  <c r="R230" i="2"/>
  <c r="V230" i="2" s="1"/>
  <c r="Q230" i="2"/>
  <c r="U230" i="2" s="1"/>
  <c r="O255" i="2"/>
  <c r="S255" i="2" s="1"/>
  <c r="W255" i="2" s="1"/>
  <c r="R405" i="2"/>
  <c r="V405" i="2" s="1"/>
  <c r="Q405" i="2"/>
  <c r="U405" i="2" s="1"/>
  <c r="G182" i="2"/>
  <c r="E182" i="2"/>
  <c r="D183" i="2"/>
  <c r="K331" i="2"/>
  <c r="O331" i="2" s="1"/>
  <c r="S331" i="2" s="1"/>
  <c r="W331" i="2" s="1"/>
  <c r="I331" i="2"/>
  <c r="M331" i="2" s="1"/>
  <c r="R105" i="2"/>
  <c r="V105" i="2" s="1"/>
  <c r="Z105" i="2" s="1"/>
  <c r="Q105" i="2"/>
  <c r="U105" i="2" s="1"/>
  <c r="Y105" i="2" s="1"/>
  <c r="G157" i="2"/>
  <c r="E157" i="2"/>
  <c r="D158" i="2"/>
  <c r="R305" i="2"/>
  <c r="V305" i="2" s="1"/>
  <c r="Z305" i="2" s="1"/>
  <c r="Q305" i="2"/>
  <c r="U305" i="2" s="1"/>
  <c r="Y305" i="2" s="1"/>
  <c r="F432" i="2"/>
  <c r="J432" i="2" s="1"/>
  <c r="E432" i="2"/>
  <c r="D433" i="2"/>
  <c r="G432" i="2"/>
  <c r="G457" i="2"/>
  <c r="F457" i="2"/>
  <c r="J457" i="2" s="1"/>
  <c r="E457" i="2"/>
  <c r="D458" i="2"/>
  <c r="F30" i="2"/>
  <c r="E30" i="2"/>
  <c r="R255" i="2"/>
  <c r="V255" i="2" s="1"/>
  <c r="Q255" i="2"/>
  <c r="U255" i="2" s="1"/>
  <c r="Q229" i="2"/>
  <c r="U229" i="2" s="1"/>
  <c r="Y229" i="2" s="1"/>
  <c r="K381" i="2"/>
  <c r="O381" i="2" s="1"/>
  <c r="S381" i="2" s="1"/>
  <c r="W381" i="2" s="1"/>
  <c r="I381" i="2"/>
  <c r="M381" i="2" s="1"/>
  <c r="O405" i="2"/>
  <c r="S405" i="2" s="1"/>
  <c r="W405" i="2" s="1"/>
  <c r="O56" i="2"/>
  <c r="S56" i="2" s="1"/>
  <c r="W56" i="2" s="1"/>
  <c r="N56" i="2"/>
  <c r="I181" i="2"/>
  <c r="M181" i="2" s="1"/>
  <c r="K181" i="2"/>
  <c r="N181" i="2" s="1"/>
  <c r="D283" i="2"/>
  <c r="G282" i="2"/>
  <c r="E282" i="2"/>
  <c r="K156" i="2"/>
  <c r="N156" i="2" s="1"/>
  <c r="I156" i="2"/>
  <c r="M156" i="2" s="1"/>
  <c r="K431" i="2"/>
  <c r="N431" i="2" s="1"/>
  <c r="I431" i="2"/>
  <c r="M431" i="2" s="1"/>
  <c r="Q204" i="2"/>
  <c r="U204" i="2" s="1"/>
  <c r="Y204" i="2" s="1"/>
  <c r="I456" i="2"/>
  <c r="M456" i="2" s="1"/>
  <c r="K456" i="2"/>
  <c r="O456" i="2" s="1"/>
  <c r="S456" i="2" s="1"/>
  <c r="W456" i="2" s="1"/>
  <c r="I356" i="2"/>
  <c r="M356" i="2" s="1"/>
  <c r="K356" i="2"/>
  <c r="N356" i="2" s="1"/>
  <c r="G107" i="2"/>
  <c r="E107" i="2"/>
  <c r="D108" i="2"/>
  <c r="J57" i="2"/>
  <c r="F58" i="2"/>
  <c r="Q179" i="2"/>
  <c r="U179" i="2" s="1"/>
  <c r="Y179" i="2" s="1"/>
  <c r="F208" i="2"/>
  <c r="J207" i="2"/>
  <c r="R55" i="2"/>
  <c r="V55" i="2" s="1"/>
  <c r="Z55" i="2" s="1"/>
  <c r="AK55" i="2" s="1"/>
  <c r="Q55" i="2"/>
  <c r="U55" i="2" s="1"/>
  <c r="Y55" i="2" s="1"/>
  <c r="AJ55" i="2" s="1"/>
  <c r="N80" i="2"/>
  <c r="Q80" i="2" s="1"/>
  <c r="U80" i="2" s="1"/>
  <c r="Y80" i="2" s="1"/>
  <c r="K281" i="2"/>
  <c r="O281" i="2" s="1"/>
  <c r="S281" i="2" s="1"/>
  <c r="W281" i="2" s="1"/>
  <c r="I281" i="2"/>
  <c r="M281" i="2" s="1"/>
  <c r="N130" i="2"/>
  <c r="R130" i="2" s="1"/>
  <c r="V130" i="2" s="1"/>
  <c r="Z130" i="2" s="1"/>
  <c r="F158" i="2"/>
  <c r="J157" i="2"/>
  <c r="J182" i="2"/>
  <c r="F183" i="2"/>
  <c r="G332" i="2"/>
  <c r="F332" i="2"/>
  <c r="J332" i="2" s="1"/>
  <c r="E332" i="2"/>
  <c r="D333" i="2"/>
  <c r="J232" i="2"/>
  <c r="F233" i="2"/>
  <c r="D383" i="2"/>
  <c r="G382" i="2"/>
  <c r="F382" i="2"/>
  <c r="J382" i="2" s="1"/>
  <c r="E382" i="2"/>
  <c r="G257" i="2"/>
  <c r="E257" i="2"/>
  <c r="D258" i="2"/>
  <c r="G132" i="2"/>
  <c r="E132" i="2"/>
  <c r="D133" i="2"/>
  <c r="J307" i="2"/>
  <c r="F308" i="2"/>
  <c r="R380" i="2"/>
  <c r="V380" i="2" s="1"/>
  <c r="Z380" i="2" s="1"/>
  <c r="Q380" i="2"/>
  <c r="U380" i="2" s="1"/>
  <c r="Y380" i="2" s="1"/>
  <c r="G207" i="2"/>
  <c r="D208" i="2"/>
  <c r="E207" i="2"/>
  <c r="K306" i="2"/>
  <c r="N306" i="2" s="1"/>
  <c r="I306" i="2"/>
  <c r="M306" i="2" s="1"/>
  <c r="O430" i="2"/>
  <c r="S430" i="2" s="1"/>
  <c r="W430" i="2" s="1"/>
  <c r="I81" i="2"/>
  <c r="M81" i="2" s="1"/>
  <c r="K81" i="2"/>
  <c r="O81" i="2" s="1"/>
  <c r="S81" i="2" s="1"/>
  <c r="W81" i="2" s="1"/>
  <c r="I131" i="2"/>
  <c r="M131" i="2" s="1"/>
  <c r="K131" i="2"/>
  <c r="O131" i="2" s="1"/>
  <c r="S131" i="2" s="1"/>
  <c r="W131" i="2" s="1"/>
  <c r="J132" i="2"/>
  <c r="F133" i="2"/>
  <c r="D233" i="2"/>
  <c r="G232" i="2"/>
  <c r="E232" i="2"/>
  <c r="J82" i="2"/>
  <c r="F83" i="2"/>
  <c r="K206" i="2"/>
  <c r="O206" i="2" s="1"/>
  <c r="S206" i="2" s="1"/>
  <c r="W206" i="2" s="1"/>
  <c r="I206" i="2"/>
  <c r="M206" i="2" s="1"/>
  <c r="D308" i="2"/>
  <c r="G307" i="2"/>
  <c r="E307" i="2"/>
  <c r="K106" i="2"/>
  <c r="O106" i="2" s="1"/>
  <c r="S106" i="2" s="1"/>
  <c r="W106" i="2" s="1"/>
  <c r="I106" i="2"/>
  <c r="M106" i="2" s="1"/>
  <c r="F108" i="2"/>
  <c r="J107" i="2"/>
  <c r="I256" i="2"/>
  <c r="M256" i="2" s="1"/>
  <c r="K256" i="2"/>
  <c r="O256" i="2" s="1"/>
  <c r="S256" i="2" s="1"/>
  <c r="W256" i="2" s="1"/>
  <c r="J257" i="2"/>
  <c r="F258" i="2"/>
  <c r="AH487" i="2"/>
  <c r="E59" i="2"/>
  <c r="G59" i="2"/>
  <c r="R180" i="2"/>
  <c r="V180" i="2" s="1"/>
  <c r="Z180" i="2" s="1"/>
  <c r="Q180" i="2"/>
  <c r="U180" i="2" s="1"/>
  <c r="AH60" i="2"/>
  <c r="D408" i="2"/>
  <c r="G407" i="2"/>
  <c r="F407" i="2"/>
  <c r="J407" i="2" s="1"/>
  <c r="E407" i="2"/>
  <c r="Q355" i="2"/>
  <c r="U355" i="2" s="1"/>
  <c r="Y355" i="2" s="1"/>
  <c r="R355" i="2"/>
  <c r="V355" i="2" s="1"/>
  <c r="Z355" i="2" s="1"/>
  <c r="K231" i="2"/>
  <c r="O231" i="2" s="1"/>
  <c r="S231" i="2" s="1"/>
  <c r="W231" i="2" s="1"/>
  <c r="I231" i="2"/>
  <c r="M231" i="2" s="1"/>
  <c r="Q205" i="2"/>
  <c r="U205" i="2" s="1"/>
  <c r="Y205" i="2" s="1"/>
  <c r="R155" i="2" l="1"/>
  <c r="V155" i="2" s="1"/>
  <c r="Z155" i="2" s="1"/>
  <c r="Q280" i="2"/>
  <c r="U280" i="2" s="1"/>
  <c r="Y280" i="2" s="1"/>
  <c r="Y180" i="2"/>
  <c r="Q455" i="2"/>
  <c r="U455" i="2" s="1"/>
  <c r="Y455" i="2" s="1"/>
  <c r="O356" i="2"/>
  <c r="S356" i="2" s="1"/>
  <c r="W356" i="2" s="1"/>
  <c r="N81" i="2"/>
  <c r="R81" i="2" s="1"/>
  <c r="V81" i="2" s="1"/>
  <c r="Z81" i="2" s="1"/>
  <c r="Z230" i="2"/>
  <c r="O156" i="2"/>
  <c r="S156" i="2" s="1"/>
  <c r="W156" i="2" s="1"/>
  <c r="N331" i="2"/>
  <c r="N456" i="2"/>
  <c r="R80" i="2"/>
  <c r="V80" i="2" s="1"/>
  <c r="Z80" i="2" s="1"/>
  <c r="O306" i="2"/>
  <c r="S306" i="2" s="1"/>
  <c r="W306" i="2" s="1"/>
  <c r="Z255" i="2"/>
  <c r="Y230" i="2"/>
  <c r="R330" i="2"/>
  <c r="V330" i="2" s="1"/>
  <c r="Z330" i="2" s="1"/>
  <c r="Y405" i="2"/>
  <c r="O406" i="2"/>
  <c r="S406" i="2" s="1"/>
  <c r="W406" i="2" s="1"/>
  <c r="Y255" i="2"/>
  <c r="N256" i="2"/>
  <c r="Q256" i="2" s="1"/>
  <c r="U256" i="2" s="1"/>
  <c r="Y256" i="2" s="1"/>
  <c r="F84" i="2"/>
  <c r="J84" i="2" s="1"/>
  <c r="J83" i="2"/>
  <c r="Q306" i="2"/>
  <c r="U306" i="2" s="1"/>
  <c r="R306" i="2"/>
  <c r="V306" i="2" s="1"/>
  <c r="R56" i="2"/>
  <c r="V56" i="2" s="1"/>
  <c r="Z56" i="2" s="1"/>
  <c r="AK56" i="2" s="1"/>
  <c r="Q56" i="2"/>
  <c r="U56" i="2" s="1"/>
  <c r="Y56" i="2" s="1"/>
  <c r="AJ56" i="2" s="1"/>
  <c r="N231" i="2"/>
  <c r="G158" i="2"/>
  <c r="E158" i="2"/>
  <c r="D159" i="2"/>
  <c r="K182" i="2"/>
  <c r="N182" i="2" s="1"/>
  <c r="I182" i="2"/>
  <c r="M182" i="2" s="1"/>
  <c r="O431" i="2"/>
  <c r="S431" i="2" s="1"/>
  <c r="W431" i="2" s="1"/>
  <c r="K59" i="2"/>
  <c r="I59" i="2"/>
  <c r="M59" i="2" s="1"/>
  <c r="K307" i="2"/>
  <c r="N307" i="2" s="1"/>
  <c r="I307" i="2"/>
  <c r="M307" i="2" s="1"/>
  <c r="G258" i="2"/>
  <c r="D259" i="2"/>
  <c r="E258" i="2"/>
  <c r="N381" i="2"/>
  <c r="R381" i="2" s="1"/>
  <c r="V381" i="2" s="1"/>
  <c r="Z381" i="2" s="1"/>
  <c r="D284" i="2"/>
  <c r="G283" i="2"/>
  <c r="E283" i="2"/>
  <c r="I157" i="2"/>
  <c r="M157" i="2" s="1"/>
  <c r="K157" i="2"/>
  <c r="N157" i="2" s="1"/>
  <c r="R406" i="2"/>
  <c r="V406" i="2" s="1"/>
  <c r="Q406" i="2"/>
  <c r="U406" i="2" s="1"/>
  <c r="G358" i="2"/>
  <c r="F358" i="2"/>
  <c r="J358" i="2" s="1"/>
  <c r="E358" i="2"/>
  <c r="D359" i="2"/>
  <c r="O57" i="2"/>
  <c r="S57" i="2" s="1"/>
  <c r="W57" i="2" s="1"/>
  <c r="N57" i="2"/>
  <c r="K232" i="2"/>
  <c r="O232" i="2" s="1"/>
  <c r="S232" i="2" s="1"/>
  <c r="W232" i="2" s="1"/>
  <c r="I232" i="2"/>
  <c r="M232" i="2" s="1"/>
  <c r="N106" i="2"/>
  <c r="Q106" i="2" s="1"/>
  <c r="U106" i="2" s="1"/>
  <c r="Y106" i="2" s="1"/>
  <c r="I207" i="2"/>
  <c r="M207" i="2" s="1"/>
  <c r="K207" i="2"/>
  <c r="O207" i="2" s="1"/>
  <c r="S207" i="2" s="1"/>
  <c r="W207" i="2" s="1"/>
  <c r="N131" i="2"/>
  <c r="Q131" i="2" s="1"/>
  <c r="U131" i="2" s="1"/>
  <c r="Y131" i="2" s="1"/>
  <c r="K257" i="2"/>
  <c r="O257" i="2" s="1"/>
  <c r="S257" i="2" s="1"/>
  <c r="W257" i="2" s="1"/>
  <c r="I257" i="2"/>
  <c r="M257" i="2" s="1"/>
  <c r="G333" i="2"/>
  <c r="F333" i="2"/>
  <c r="J333" i="2" s="1"/>
  <c r="E333" i="2"/>
  <c r="D334" i="2"/>
  <c r="I357" i="2"/>
  <c r="M357" i="2" s="1"/>
  <c r="K357" i="2"/>
  <c r="N357" i="2" s="1"/>
  <c r="J233" i="2"/>
  <c r="F234" i="2"/>
  <c r="J234" i="2" s="1"/>
  <c r="K407" i="2"/>
  <c r="N407" i="2" s="1"/>
  <c r="I407" i="2"/>
  <c r="M407" i="2" s="1"/>
  <c r="D309" i="2"/>
  <c r="G308" i="2"/>
  <c r="E308" i="2"/>
  <c r="G208" i="2"/>
  <c r="E208" i="2"/>
  <c r="D209" i="2"/>
  <c r="I332" i="2"/>
  <c r="M332" i="2" s="1"/>
  <c r="K332" i="2"/>
  <c r="O332" i="2" s="1"/>
  <c r="S332" i="2" s="1"/>
  <c r="W332" i="2" s="1"/>
  <c r="J158" i="2"/>
  <c r="F159" i="2"/>
  <c r="J159" i="2" s="1"/>
  <c r="G108" i="2"/>
  <c r="E108" i="2"/>
  <c r="D109" i="2"/>
  <c r="R356" i="2"/>
  <c r="V356" i="2" s="1"/>
  <c r="Z356" i="2" s="1"/>
  <c r="Q356" i="2"/>
  <c r="U356" i="2" s="1"/>
  <c r="Y356" i="2" s="1"/>
  <c r="R431" i="2"/>
  <c r="V431" i="2" s="1"/>
  <c r="Q431" i="2"/>
  <c r="U431" i="2" s="1"/>
  <c r="G433" i="2"/>
  <c r="F433" i="2"/>
  <c r="J433" i="2" s="1"/>
  <c r="E433" i="2"/>
  <c r="D434" i="2"/>
  <c r="I82" i="2"/>
  <c r="M82" i="2" s="1"/>
  <c r="K82" i="2"/>
  <c r="N82" i="2" s="1"/>
  <c r="F109" i="2"/>
  <c r="J109" i="2" s="1"/>
  <c r="J108" i="2"/>
  <c r="J308" i="2"/>
  <c r="F309" i="2"/>
  <c r="J309" i="2" s="1"/>
  <c r="K432" i="2"/>
  <c r="O432" i="2" s="1"/>
  <c r="S432" i="2" s="1"/>
  <c r="W432" i="2" s="1"/>
  <c r="I432" i="2"/>
  <c r="M432" i="2" s="1"/>
  <c r="J283" i="2"/>
  <c r="F284" i="2"/>
  <c r="J284" i="2" s="1"/>
  <c r="J133" i="2"/>
  <c r="F134" i="2"/>
  <c r="J134" i="2" s="1"/>
  <c r="Q130" i="2"/>
  <c r="U130" i="2" s="1"/>
  <c r="Y130" i="2" s="1"/>
  <c r="J208" i="2"/>
  <c r="F209" i="2"/>
  <c r="J209" i="2" s="1"/>
  <c r="O181" i="2"/>
  <c r="S181" i="2" s="1"/>
  <c r="W181" i="2" s="1"/>
  <c r="R156" i="2"/>
  <c r="V156" i="2" s="1"/>
  <c r="Q156" i="2"/>
  <c r="U156" i="2" s="1"/>
  <c r="R181" i="2"/>
  <c r="V181" i="2" s="1"/>
  <c r="Q181" i="2"/>
  <c r="U181" i="2" s="1"/>
  <c r="K457" i="2"/>
  <c r="O457" i="2" s="1"/>
  <c r="S457" i="2" s="1"/>
  <c r="W457" i="2" s="1"/>
  <c r="I457" i="2"/>
  <c r="M457" i="2" s="1"/>
  <c r="R331" i="2"/>
  <c r="V331" i="2" s="1"/>
  <c r="Z331" i="2" s="1"/>
  <c r="Q331" i="2"/>
  <c r="U331" i="2" s="1"/>
  <c r="Y331" i="2" s="1"/>
  <c r="Z405" i="2"/>
  <c r="E83" i="2"/>
  <c r="G83" i="2"/>
  <c r="D84" i="2"/>
  <c r="D234" i="2"/>
  <c r="G233" i="2"/>
  <c r="E233" i="2"/>
  <c r="D409" i="2"/>
  <c r="G408" i="2"/>
  <c r="F408" i="2"/>
  <c r="J408" i="2" s="1"/>
  <c r="E408" i="2"/>
  <c r="N281" i="2"/>
  <c r="Q281" i="2" s="1"/>
  <c r="U281" i="2" s="1"/>
  <c r="Y281" i="2" s="1"/>
  <c r="G133" i="2"/>
  <c r="E133" i="2"/>
  <c r="D134" i="2"/>
  <c r="J183" i="2"/>
  <c r="F184" i="2"/>
  <c r="J184" i="2" s="1"/>
  <c r="N206" i="2"/>
  <c r="Q206" i="2" s="1"/>
  <c r="U206" i="2" s="1"/>
  <c r="Y206" i="2" s="1"/>
  <c r="Y430" i="2"/>
  <c r="O407" i="2"/>
  <c r="S407" i="2" s="1"/>
  <c r="W407" i="2" s="1"/>
  <c r="AH488" i="2"/>
  <c r="Q81" i="2"/>
  <c r="U81" i="2" s="1"/>
  <c r="Y81" i="2" s="1"/>
  <c r="K382" i="2"/>
  <c r="N382" i="2" s="1"/>
  <c r="I382" i="2"/>
  <c r="M382" i="2" s="1"/>
  <c r="K107" i="2"/>
  <c r="O107" i="2" s="1"/>
  <c r="S107" i="2" s="1"/>
  <c r="W107" i="2" s="1"/>
  <c r="I107" i="2"/>
  <c r="M107" i="2" s="1"/>
  <c r="D459" i="2"/>
  <c r="G458" i="2"/>
  <c r="F458" i="2"/>
  <c r="J458" i="2" s="1"/>
  <c r="E458" i="2"/>
  <c r="R231" i="2"/>
  <c r="V231" i="2" s="1"/>
  <c r="Z231" i="2" s="1"/>
  <c r="Q231" i="2"/>
  <c r="U231" i="2" s="1"/>
  <c r="Y231" i="2" s="1"/>
  <c r="AH61" i="2"/>
  <c r="AJ60" i="2"/>
  <c r="AK60" i="2"/>
  <c r="J258" i="2"/>
  <c r="F259" i="2"/>
  <c r="J259" i="2" s="1"/>
  <c r="I132" i="2"/>
  <c r="M132" i="2" s="1"/>
  <c r="K132" i="2"/>
  <c r="O132" i="2" s="1"/>
  <c r="S132" i="2" s="1"/>
  <c r="W132" i="2" s="1"/>
  <c r="D384" i="2"/>
  <c r="G383" i="2"/>
  <c r="E383" i="2"/>
  <c r="F383" i="2"/>
  <c r="J383" i="2" s="1"/>
  <c r="O182" i="2"/>
  <c r="S182" i="2" s="1"/>
  <c r="W182" i="2" s="1"/>
  <c r="J58" i="2"/>
  <c r="F59" i="2"/>
  <c r="J59" i="2" s="1"/>
  <c r="R456" i="2"/>
  <c r="V456" i="2" s="1"/>
  <c r="Z456" i="2" s="1"/>
  <c r="Q456" i="2"/>
  <c r="U456" i="2" s="1"/>
  <c r="Y456" i="2" s="1"/>
  <c r="K282" i="2"/>
  <c r="N282" i="2" s="1"/>
  <c r="I282" i="2"/>
  <c r="M282" i="2" s="1"/>
  <c r="D184" i="2"/>
  <c r="G183" i="2"/>
  <c r="E183" i="2"/>
  <c r="Z430" i="2"/>
  <c r="Z156" i="2" l="1"/>
  <c r="O307" i="2"/>
  <c r="S307" i="2" s="1"/>
  <c r="W307" i="2" s="1"/>
  <c r="R256" i="2"/>
  <c r="V256" i="2" s="1"/>
  <c r="Z256" i="2" s="1"/>
  <c r="O357" i="2"/>
  <c r="S357" i="2" s="1"/>
  <c r="W357" i="2" s="1"/>
  <c r="N207" i="2"/>
  <c r="Z406" i="2"/>
  <c r="Y156" i="2"/>
  <c r="R106" i="2"/>
  <c r="V106" i="2" s="1"/>
  <c r="Z106" i="2" s="1"/>
  <c r="Q381" i="2"/>
  <c r="U381" i="2" s="1"/>
  <c r="Y381" i="2" s="1"/>
  <c r="Z306" i="2"/>
  <c r="N457" i="2"/>
  <c r="Q457" i="2" s="1"/>
  <c r="U457" i="2" s="1"/>
  <c r="Y457" i="2" s="1"/>
  <c r="Y306" i="2"/>
  <c r="Y406" i="2"/>
  <c r="R281" i="2"/>
  <c r="V281" i="2" s="1"/>
  <c r="Z281" i="2" s="1"/>
  <c r="O157" i="2"/>
  <c r="S157" i="2" s="1"/>
  <c r="W157" i="2" s="1"/>
  <c r="N432" i="2"/>
  <c r="Q432" i="2" s="1"/>
  <c r="U432" i="2" s="1"/>
  <c r="Y432" i="2" s="1"/>
  <c r="N332" i="2"/>
  <c r="R332" i="2" s="1"/>
  <c r="V332" i="2" s="1"/>
  <c r="Z332" i="2" s="1"/>
  <c r="R131" i="2"/>
  <c r="V131" i="2" s="1"/>
  <c r="Z131" i="2" s="1"/>
  <c r="R206" i="2"/>
  <c r="V206" i="2" s="1"/>
  <c r="Z206" i="2" s="1"/>
  <c r="AH489" i="2"/>
  <c r="R282" i="2"/>
  <c r="V282" i="2" s="1"/>
  <c r="Q282" i="2"/>
  <c r="U282" i="2" s="1"/>
  <c r="G134" i="2"/>
  <c r="E134" i="2"/>
  <c r="K408" i="2"/>
  <c r="N408" i="2" s="1"/>
  <c r="I408" i="2"/>
  <c r="M408" i="2" s="1"/>
  <c r="G109" i="2"/>
  <c r="E109" i="2"/>
  <c r="I208" i="2"/>
  <c r="M208" i="2" s="1"/>
  <c r="K208" i="2"/>
  <c r="O208" i="2" s="1"/>
  <c r="S208" i="2" s="1"/>
  <c r="W208" i="2" s="1"/>
  <c r="Q357" i="2"/>
  <c r="U357" i="2" s="1"/>
  <c r="R357" i="2"/>
  <c r="V357" i="2" s="1"/>
  <c r="R157" i="2"/>
  <c r="V157" i="2" s="1"/>
  <c r="Q157" i="2"/>
  <c r="U157" i="2" s="1"/>
  <c r="K258" i="2"/>
  <c r="N258" i="2" s="1"/>
  <c r="I258" i="2"/>
  <c r="M258" i="2" s="1"/>
  <c r="K358" i="2"/>
  <c r="O358" i="2" s="1"/>
  <c r="S358" i="2" s="1"/>
  <c r="W358" i="2" s="1"/>
  <c r="I358" i="2"/>
  <c r="M358" i="2" s="1"/>
  <c r="R182" i="2"/>
  <c r="V182" i="2" s="1"/>
  <c r="Z182" i="2" s="1"/>
  <c r="Q182" i="2"/>
  <c r="U182" i="2" s="1"/>
  <c r="Y182" i="2" s="1"/>
  <c r="G359" i="2"/>
  <c r="F359" i="2"/>
  <c r="J359" i="2" s="1"/>
  <c r="E359" i="2"/>
  <c r="K383" i="2"/>
  <c r="N383" i="2" s="1"/>
  <c r="I383" i="2"/>
  <c r="M383" i="2" s="1"/>
  <c r="E409" i="2"/>
  <c r="G409" i="2"/>
  <c r="F409" i="2"/>
  <c r="J409" i="2" s="1"/>
  <c r="G84" i="2"/>
  <c r="E84" i="2"/>
  <c r="E284" i="2"/>
  <c r="G284" i="2"/>
  <c r="O82" i="2"/>
  <c r="S82" i="2" s="1"/>
  <c r="W82" i="2" s="1"/>
  <c r="I308" i="2"/>
  <c r="M308" i="2" s="1"/>
  <c r="K308" i="2"/>
  <c r="N308" i="2" s="1"/>
  <c r="AH62" i="2"/>
  <c r="AJ61" i="2"/>
  <c r="AK61" i="2"/>
  <c r="N132" i="2"/>
  <c r="R132" i="2" s="1"/>
  <c r="V132" i="2" s="1"/>
  <c r="Z132" i="2" s="1"/>
  <c r="K233" i="2"/>
  <c r="N233" i="2" s="1"/>
  <c r="I233" i="2"/>
  <c r="M233" i="2" s="1"/>
  <c r="O382" i="2"/>
  <c r="S382" i="2" s="1"/>
  <c r="W382" i="2" s="1"/>
  <c r="Q82" i="2"/>
  <c r="U82" i="2" s="1"/>
  <c r="R82" i="2"/>
  <c r="V82" i="2" s="1"/>
  <c r="Y431" i="2"/>
  <c r="E309" i="2"/>
  <c r="G309" i="2"/>
  <c r="G159" i="2"/>
  <c r="E159" i="2"/>
  <c r="O258" i="2"/>
  <c r="S258" i="2" s="1"/>
  <c r="W258" i="2" s="1"/>
  <c r="I108" i="2"/>
  <c r="M108" i="2" s="1"/>
  <c r="K108" i="2"/>
  <c r="N108" i="2" s="1"/>
  <c r="G259" i="2"/>
  <c r="E259" i="2"/>
  <c r="K83" i="2"/>
  <c r="N83" i="2" s="1"/>
  <c r="I83" i="2"/>
  <c r="M83" i="2" s="1"/>
  <c r="Y181" i="2"/>
  <c r="Z431" i="2"/>
  <c r="N107" i="2"/>
  <c r="R107" i="2" s="1"/>
  <c r="V107" i="2" s="1"/>
  <c r="Z107" i="2" s="1"/>
  <c r="N257" i="2"/>
  <c r="Q257" i="2" s="1"/>
  <c r="U257" i="2" s="1"/>
  <c r="Y257" i="2" s="1"/>
  <c r="G334" i="2"/>
  <c r="F334" i="2"/>
  <c r="J334" i="2" s="1"/>
  <c r="E334" i="2"/>
  <c r="R207" i="2"/>
  <c r="V207" i="2" s="1"/>
  <c r="Z207" i="2" s="1"/>
  <c r="Q207" i="2"/>
  <c r="U207" i="2" s="1"/>
  <c r="Y207" i="2" s="1"/>
  <c r="R307" i="2"/>
  <c r="V307" i="2" s="1"/>
  <c r="Z307" i="2" s="1"/>
  <c r="Q307" i="2"/>
  <c r="U307" i="2" s="1"/>
  <c r="Y307" i="2" s="1"/>
  <c r="I158" i="2"/>
  <c r="M158" i="2" s="1"/>
  <c r="K158" i="2"/>
  <c r="N158" i="2" s="1"/>
  <c r="K133" i="2"/>
  <c r="N133" i="2" s="1"/>
  <c r="I133" i="2"/>
  <c r="M133" i="2" s="1"/>
  <c r="O282" i="2"/>
  <c r="S282" i="2" s="1"/>
  <c r="W282" i="2" s="1"/>
  <c r="K283" i="2"/>
  <c r="O283" i="2" s="1"/>
  <c r="S283" i="2" s="1"/>
  <c r="W283" i="2" s="1"/>
  <c r="I283" i="2"/>
  <c r="M283" i="2" s="1"/>
  <c r="O59" i="2"/>
  <c r="S59" i="2" s="1"/>
  <c r="W59" i="2" s="1"/>
  <c r="N59" i="2"/>
  <c r="Q59" i="2" s="1"/>
  <c r="U59" i="2" s="1"/>
  <c r="K183" i="2"/>
  <c r="N183" i="2" s="1"/>
  <c r="I183" i="2"/>
  <c r="M183" i="2" s="1"/>
  <c r="O58" i="2"/>
  <c r="S58" i="2" s="1"/>
  <c r="W58" i="2" s="1"/>
  <c r="N58" i="2"/>
  <c r="E384" i="2"/>
  <c r="F384" i="2"/>
  <c r="J384" i="2" s="1"/>
  <c r="G384" i="2"/>
  <c r="R382" i="2"/>
  <c r="V382" i="2" s="1"/>
  <c r="Q382" i="2"/>
  <c r="U382" i="2" s="1"/>
  <c r="E234" i="2"/>
  <c r="G234" i="2"/>
  <c r="Z181" i="2"/>
  <c r="G434" i="2"/>
  <c r="F434" i="2"/>
  <c r="J434" i="2" s="1"/>
  <c r="E434" i="2"/>
  <c r="I333" i="2"/>
  <c r="M333" i="2" s="1"/>
  <c r="K333" i="2"/>
  <c r="O333" i="2" s="1"/>
  <c r="S333" i="2" s="1"/>
  <c r="W333" i="2" s="1"/>
  <c r="N232" i="2"/>
  <c r="R232" i="2" s="1"/>
  <c r="V232" i="2" s="1"/>
  <c r="Z232" i="2" s="1"/>
  <c r="G459" i="2"/>
  <c r="E459" i="2"/>
  <c r="F459" i="2"/>
  <c r="J459" i="2" s="1"/>
  <c r="G184" i="2"/>
  <c r="E184" i="2"/>
  <c r="K458" i="2"/>
  <c r="N458" i="2" s="1"/>
  <c r="I458" i="2"/>
  <c r="M458" i="2" s="1"/>
  <c r="K433" i="2"/>
  <c r="O433" i="2" s="1"/>
  <c r="S433" i="2" s="1"/>
  <c r="W433" i="2" s="1"/>
  <c r="I433" i="2"/>
  <c r="M433" i="2" s="1"/>
  <c r="E209" i="2"/>
  <c r="G209" i="2"/>
  <c r="R407" i="2"/>
  <c r="V407" i="2" s="1"/>
  <c r="Z407" i="2" s="1"/>
  <c r="Q407" i="2"/>
  <c r="U407" i="2" s="1"/>
  <c r="Y407" i="2" s="1"/>
  <c r="R57" i="2"/>
  <c r="V57" i="2" s="1"/>
  <c r="Z57" i="2" s="1"/>
  <c r="AK57" i="2" s="1"/>
  <c r="Q57" i="2"/>
  <c r="U57" i="2" s="1"/>
  <c r="Y57" i="2" s="1"/>
  <c r="AJ57" i="2" s="1"/>
  <c r="Z157" i="2" l="1"/>
  <c r="O308" i="2"/>
  <c r="S308" i="2" s="1"/>
  <c r="W308" i="2" s="1"/>
  <c r="R432" i="2"/>
  <c r="V432" i="2" s="1"/>
  <c r="Z432" i="2" s="1"/>
  <c r="Q332" i="2"/>
  <c r="U332" i="2" s="1"/>
  <c r="Y332" i="2" s="1"/>
  <c r="Y157" i="2"/>
  <c r="O383" i="2"/>
  <c r="S383" i="2" s="1"/>
  <c r="W383" i="2" s="1"/>
  <c r="Z357" i="2"/>
  <c r="Y357" i="2"/>
  <c r="O183" i="2"/>
  <c r="S183" i="2" s="1"/>
  <c r="W183" i="2" s="1"/>
  <c r="Z382" i="2"/>
  <c r="O108" i="2"/>
  <c r="S108" i="2" s="1"/>
  <c r="W108" i="2" s="1"/>
  <c r="R457" i="2"/>
  <c r="V457" i="2" s="1"/>
  <c r="Z457" i="2" s="1"/>
  <c r="Y59" i="2"/>
  <c r="AJ59" i="2" s="1"/>
  <c r="Y382" i="2"/>
  <c r="R59" i="2"/>
  <c r="V59" i="2" s="1"/>
  <c r="Z59" i="2" s="1"/>
  <c r="AK59" i="2" s="1"/>
  <c r="O83" i="2"/>
  <c r="S83" i="2" s="1"/>
  <c r="W83" i="2" s="1"/>
  <c r="Y282" i="2"/>
  <c r="O133" i="2"/>
  <c r="S133" i="2" s="1"/>
  <c r="W133" i="2" s="1"/>
  <c r="R108" i="2"/>
  <c r="V108" i="2" s="1"/>
  <c r="Z108" i="2" s="1"/>
  <c r="Q108" i="2"/>
  <c r="U108" i="2" s="1"/>
  <c r="K459" i="2"/>
  <c r="N459" i="2" s="1"/>
  <c r="I459" i="2"/>
  <c r="M459" i="2" s="1"/>
  <c r="R158" i="2"/>
  <c r="V158" i="2" s="1"/>
  <c r="Q158" i="2"/>
  <c r="U158" i="2" s="1"/>
  <c r="R408" i="2"/>
  <c r="V408" i="2" s="1"/>
  <c r="Q408" i="2"/>
  <c r="U408" i="2" s="1"/>
  <c r="N283" i="2"/>
  <c r="O158" i="2"/>
  <c r="S158" i="2" s="1"/>
  <c r="W158" i="2" s="1"/>
  <c r="N208" i="2"/>
  <c r="Q208" i="2" s="1"/>
  <c r="U208" i="2" s="1"/>
  <c r="Y208" i="2" s="1"/>
  <c r="K409" i="2"/>
  <c r="O409" i="2" s="1"/>
  <c r="S409" i="2" s="1"/>
  <c r="W409" i="2" s="1"/>
  <c r="I409" i="2"/>
  <c r="M409" i="2" s="1"/>
  <c r="Z282" i="2"/>
  <c r="I259" i="2"/>
  <c r="M259" i="2" s="1"/>
  <c r="K259" i="2"/>
  <c r="K159" i="2"/>
  <c r="I159" i="2"/>
  <c r="M159" i="2" s="1"/>
  <c r="K284" i="2"/>
  <c r="I284" i="2"/>
  <c r="M284" i="2" s="1"/>
  <c r="Q107" i="2"/>
  <c r="U107" i="2" s="1"/>
  <c r="Y107" i="2" s="1"/>
  <c r="R258" i="2"/>
  <c r="V258" i="2" s="1"/>
  <c r="Z258" i="2" s="1"/>
  <c r="Q258" i="2"/>
  <c r="U258" i="2" s="1"/>
  <c r="Y258" i="2" s="1"/>
  <c r="I109" i="2"/>
  <c r="M109" i="2" s="1"/>
  <c r="K109" i="2"/>
  <c r="K134" i="2"/>
  <c r="I134" i="2"/>
  <c r="M134" i="2" s="1"/>
  <c r="R257" i="2"/>
  <c r="V257" i="2" s="1"/>
  <c r="Z257" i="2" s="1"/>
  <c r="R183" i="2"/>
  <c r="V183" i="2" s="1"/>
  <c r="Q183" i="2"/>
  <c r="U183" i="2" s="1"/>
  <c r="N333" i="2"/>
  <c r="R333" i="2" s="1"/>
  <c r="V333" i="2" s="1"/>
  <c r="Z333" i="2" s="1"/>
  <c r="Q132" i="2"/>
  <c r="U132" i="2" s="1"/>
  <c r="Y132" i="2" s="1"/>
  <c r="I434" i="2"/>
  <c r="M434" i="2" s="1"/>
  <c r="K434" i="2"/>
  <c r="O434" i="2" s="1"/>
  <c r="S434" i="2" s="1"/>
  <c r="W434" i="2" s="1"/>
  <c r="Z82" i="2"/>
  <c r="AJ62" i="2"/>
  <c r="AH63" i="2"/>
  <c r="AK62" i="2"/>
  <c r="N358" i="2"/>
  <c r="R358" i="2" s="1"/>
  <c r="V358" i="2" s="1"/>
  <c r="Z358" i="2" s="1"/>
  <c r="O408" i="2"/>
  <c r="S408" i="2" s="1"/>
  <c r="W408" i="2" s="1"/>
  <c r="K309" i="2"/>
  <c r="I309" i="2"/>
  <c r="M309" i="2" s="1"/>
  <c r="R83" i="2"/>
  <c r="V83" i="2" s="1"/>
  <c r="Q83" i="2"/>
  <c r="U83" i="2" s="1"/>
  <c r="K234" i="2"/>
  <c r="I234" i="2"/>
  <c r="M234" i="2" s="1"/>
  <c r="Q232" i="2"/>
  <c r="U232" i="2" s="1"/>
  <c r="Y232" i="2" s="1"/>
  <c r="O233" i="2"/>
  <c r="S233" i="2" s="1"/>
  <c r="W233" i="2" s="1"/>
  <c r="Y82" i="2"/>
  <c r="R383" i="2"/>
  <c r="V383" i="2" s="1"/>
  <c r="Z383" i="2" s="1"/>
  <c r="Q383" i="2"/>
  <c r="U383" i="2" s="1"/>
  <c r="Y383" i="2" s="1"/>
  <c r="N433" i="2"/>
  <c r="Q433" i="2" s="1"/>
  <c r="U433" i="2" s="1"/>
  <c r="Y433" i="2" s="1"/>
  <c r="O458" i="2"/>
  <c r="S458" i="2" s="1"/>
  <c r="W458" i="2" s="1"/>
  <c r="K184" i="2"/>
  <c r="I184" i="2"/>
  <c r="M184" i="2" s="1"/>
  <c r="K384" i="2"/>
  <c r="N384" i="2" s="1"/>
  <c r="I384" i="2"/>
  <c r="M384" i="2" s="1"/>
  <c r="R133" i="2"/>
  <c r="V133" i="2" s="1"/>
  <c r="Z133" i="2" s="1"/>
  <c r="Q133" i="2"/>
  <c r="U133" i="2" s="1"/>
  <c r="Y133" i="2" s="1"/>
  <c r="K334" i="2"/>
  <c r="O334" i="2" s="1"/>
  <c r="S334" i="2" s="1"/>
  <c r="W334" i="2" s="1"/>
  <c r="I334" i="2"/>
  <c r="M334" i="2" s="1"/>
  <c r="R308" i="2"/>
  <c r="V308" i="2" s="1"/>
  <c r="Z308" i="2" s="1"/>
  <c r="Q308" i="2"/>
  <c r="U308" i="2" s="1"/>
  <c r="Y308" i="2" s="1"/>
  <c r="K84" i="2"/>
  <c r="I84" i="2"/>
  <c r="M84" i="2" s="1"/>
  <c r="K209" i="2"/>
  <c r="I209" i="2"/>
  <c r="M209" i="2" s="1"/>
  <c r="R458" i="2"/>
  <c r="V458" i="2" s="1"/>
  <c r="Q458" i="2"/>
  <c r="U458" i="2" s="1"/>
  <c r="R58" i="2"/>
  <c r="V58" i="2" s="1"/>
  <c r="Z58" i="2" s="1"/>
  <c r="AK58" i="2" s="1"/>
  <c r="Q58" i="2"/>
  <c r="U58" i="2" s="1"/>
  <c r="Y58" i="2" s="1"/>
  <c r="AJ58" i="2" s="1"/>
  <c r="R283" i="2"/>
  <c r="V283" i="2" s="1"/>
  <c r="Z283" i="2" s="1"/>
  <c r="Q283" i="2"/>
  <c r="U283" i="2" s="1"/>
  <c r="Y283" i="2" s="1"/>
  <c r="R233" i="2"/>
  <c r="V233" i="2" s="1"/>
  <c r="Q233" i="2"/>
  <c r="U233" i="2" s="1"/>
  <c r="K359" i="2"/>
  <c r="N359" i="2" s="1"/>
  <c r="I359" i="2"/>
  <c r="M359" i="2" s="1"/>
  <c r="AH490" i="2"/>
  <c r="Y83" i="2" l="1"/>
  <c r="Z458" i="2"/>
  <c r="O459" i="2"/>
  <c r="S459" i="2" s="1"/>
  <c r="W459" i="2" s="1"/>
  <c r="Z83" i="2"/>
  <c r="Y108" i="2"/>
  <c r="Z183" i="2"/>
  <c r="Y183" i="2"/>
  <c r="Q358" i="2"/>
  <c r="U358" i="2" s="1"/>
  <c r="Y358" i="2" s="1"/>
  <c r="N334" i="2"/>
  <c r="Q334" i="2" s="1"/>
  <c r="U334" i="2" s="1"/>
  <c r="Y334" i="2" s="1"/>
  <c r="Z233" i="2"/>
  <c r="N434" i="2"/>
  <c r="R434" i="2" s="1"/>
  <c r="V434" i="2" s="1"/>
  <c r="Z434" i="2" s="1"/>
  <c r="R433" i="2"/>
  <c r="V433" i="2" s="1"/>
  <c r="Z433" i="2" s="1"/>
  <c r="R208" i="2"/>
  <c r="V208" i="2" s="1"/>
  <c r="Z208" i="2" s="1"/>
  <c r="Y158" i="2"/>
  <c r="Z158" i="2"/>
  <c r="R459" i="2"/>
  <c r="V459" i="2" s="1"/>
  <c r="Q459" i="2"/>
  <c r="U459" i="2" s="1"/>
  <c r="N84" i="2"/>
  <c r="Q84" i="2" s="1"/>
  <c r="U84" i="2" s="1"/>
  <c r="O84" i="2"/>
  <c r="S84" i="2" s="1"/>
  <c r="W84" i="2" s="1"/>
  <c r="O384" i="2"/>
  <c r="S384" i="2" s="1"/>
  <c r="W384" i="2" s="1"/>
  <c r="AK63" i="2"/>
  <c r="AJ63" i="2"/>
  <c r="AH64" i="2"/>
  <c r="N159" i="2"/>
  <c r="R159" i="2" s="1"/>
  <c r="V159" i="2" s="1"/>
  <c r="O159" i="2"/>
  <c r="S159" i="2" s="1"/>
  <c r="W159" i="2" s="1"/>
  <c r="O284" i="2"/>
  <c r="S284" i="2" s="1"/>
  <c r="W284" i="2" s="1"/>
  <c r="N284" i="2"/>
  <c r="R284" i="2" s="1"/>
  <c r="V284" i="2" s="1"/>
  <c r="O184" i="2"/>
  <c r="S184" i="2" s="1"/>
  <c r="W184" i="2" s="1"/>
  <c r="N184" i="2"/>
  <c r="R184" i="2" s="1"/>
  <c r="V184" i="2" s="1"/>
  <c r="O209" i="2"/>
  <c r="S209" i="2" s="1"/>
  <c r="W209" i="2" s="1"/>
  <c r="N209" i="2"/>
  <c r="Q209" i="2" s="1"/>
  <c r="U209" i="2" s="1"/>
  <c r="Q333" i="2"/>
  <c r="U333" i="2" s="1"/>
  <c r="Y333" i="2" s="1"/>
  <c r="O359" i="2"/>
  <c r="S359" i="2" s="1"/>
  <c r="W359" i="2" s="1"/>
  <c r="O259" i="2"/>
  <c r="S259" i="2" s="1"/>
  <c r="W259" i="2" s="1"/>
  <c r="N259" i="2"/>
  <c r="R259" i="2" s="1"/>
  <c r="V259" i="2" s="1"/>
  <c r="N409" i="2"/>
  <c r="R409" i="2" s="1"/>
  <c r="V409" i="2" s="1"/>
  <c r="Z409" i="2" s="1"/>
  <c r="R359" i="2"/>
  <c r="V359" i="2" s="1"/>
  <c r="Q359" i="2"/>
  <c r="U359" i="2" s="1"/>
  <c r="O234" i="2"/>
  <c r="S234" i="2" s="1"/>
  <c r="W234" i="2" s="1"/>
  <c r="N234" i="2"/>
  <c r="R234" i="2" s="1"/>
  <c r="V234" i="2" s="1"/>
  <c r="N109" i="2"/>
  <c r="R109" i="2" s="1"/>
  <c r="V109" i="2" s="1"/>
  <c r="O109" i="2"/>
  <c r="S109" i="2" s="1"/>
  <c r="W109" i="2" s="1"/>
  <c r="Y408" i="2"/>
  <c r="O134" i="2"/>
  <c r="S134" i="2" s="1"/>
  <c r="W134" i="2" s="1"/>
  <c r="N134" i="2"/>
  <c r="Q134" i="2" s="1"/>
  <c r="U134" i="2" s="1"/>
  <c r="AH491" i="2"/>
  <c r="Y233" i="2"/>
  <c r="Y458" i="2"/>
  <c r="Q384" i="2"/>
  <c r="U384" i="2" s="1"/>
  <c r="R384" i="2"/>
  <c r="V384" i="2" s="1"/>
  <c r="O309" i="2"/>
  <c r="S309" i="2" s="1"/>
  <c r="W309" i="2" s="1"/>
  <c r="N309" i="2"/>
  <c r="R309" i="2" s="1"/>
  <c r="V309" i="2" s="1"/>
  <c r="Z408" i="2"/>
  <c r="Z459" i="2" l="1"/>
  <c r="Y459" i="2"/>
  <c r="R334" i="2"/>
  <c r="V334" i="2" s="1"/>
  <c r="Z334" i="2" s="1"/>
  <c r="Q434" i="2"/>
  <c r="U434" i="2" s="1"/>
  <c r="Y434" i="2" s="1"/>
  <c r="Y384" i="2"/>
  <c r="Z259" i="2"/>
  <c r="Z284" i="2"/>
  <c r="Z234" i="2"/>
  <c r="Q409" i="2"/>
  <c r="U409" i="2" s="1"/>
  <c r="Y409" i="2" s="1"/>
  <c r="Z309" i="2"/>
  <c r="Y209" i="2"/>
  <c r="Q284" i="2"/>
  <c r="U284" i="2" s="1"/>
  <c r="Y284" i="2" s="1"/>
  <c r="R84" i="2"/>
  <c r="V84" i="2" s="1"/>
  <c r="Z84" i="2" s="1"/>
  <c r="Z184" i="2"/>
  <c r="Q159" i="2"/>
  <c r="U159" i="2" s="1"/>
  <c r="Y159" i="2" s="1"/>
  <c r="Z109" i="2"/>
  <c r="Y84" i="2"/>
  <c r="Y134" i="2"/>
  <c r="Q259" i="2"/>
  <c r="U259" i="2" s="1"/>
  <c r="Y259" i="2" s="1"/>
  <c r="Q309" i="2"/>
  <c r="U309" i="2" s="1"/>
  <c r="Y309" i="2" s="1"/>
  <c r="Z159" i="2"/>
  <c r="R209" i="2"/>
  <c r="V209" i="2" s="1"/>
  <c r="Z209" i="2" s="1"/>
  <c r="Q109" i="2"/>
  <c r="U109" i="2" s="1"/>
  <c r="Y109" i="2" s="1"/>
  <c r="R134" i="2"/>
  <c r="V134" i="2" s="1"/>
  <c r="Z134" i="2" s="1"/>
  <c r="Q234" i="2"/>
  <c r="U234" i="2" s="1"/>
  <c r="Y234" i="2" s="1"/>
  <c r="Z384" i="2"/>
  <c r="Y359" i="2"/>
  <c r="Z359" i="2"/>
  <c r="AK64" i="2"/>
  <c r="AJ64" i="2"/>
  <c r="AH65" i="2"/>
  <c r="Q184" i="2"/>
  <c r="U184" i="2" s="1"/>
  <c r="Y184" i="2" s="1"/>
  <c r="AK65" i="2" l="1"/>
  <c r="AJ65" i="2"/>
  <c r="AH66" i="2"/>
  <c r="AH67" i="2" l="1"/>
  <c r="AK66" i="2"/>
  <c r="AJ66" i="2"/>
  <c r="AH68" i="2" l="1"/>
  <c r="AK67" i="2"/>
  <c r="AJ67" i="2"/>
  <c r="AH69" i="2" l="1"/>
  <c r="AK68" i="2"/>
  <c r="AJ68" i="2"/>
  <c r="AJ69" i="2" l="1"/>
  <c r="AH70" i="2"/>
  <c r="AK69" i="2"/>
  <c r="AK70" i="2" l="1"/>
  <c r="AH71" i="2"/>
  <c r="AJ70" i="2"/>
  <c r="AH72" i="2" l="1"/>
  <c r="AJ71" i="2"/>
  <c r="AK71" i="2"/>
  <c r="AJ72" i="2" l="1"/>
  <c r="AH73" i="2"/>
  <c r="AK72" i="2"/>
  <c r="AJ73" i="2" l="1"/>
  <c r="AH74" i="2"/>
  <c r="AK73" i="2"/>
  <c r="AK74" i="2" l="1"/>
  <c r="AH75" i="2"/>
  <c r="AJ74" i="2"/>
  <c r="AH76" i="2" l="1"/>
  <c r="AK75" i="2"/>
  <c r="AJ75" i="2"/>
  <c r="AH77" i="2" l="1"/>
  <c r="AK76" i="2"/>
  <c r="AJ76" i="2"/>
  <c r="AJ77" i="2" l="1"/>
  <c r="AH78" i="2"/>
  <c r="AK77" i="2"/>
  <c r="AK78" i="2" l="1"/>
  <c r="AJ78" i="2"/>
  <c r="AH79" i="2"/>
  <c r="AH80" i="2" l="1"/>
  <c r="AK79" i="2"/>
  <c r="AJ79" i="2"/>
  <c r="AH81" i="2" l="1"/>
  <c r="AK80" i="2"/>
  <c r="AJ80" i="2"/>
  <c r="AJ81" i="2" l="1"/>
  <c r="AH82" i="2"/>
  <c r="AK81" i="2"/>
  <c r="AK82" i="2" l="1"/>
  <c r="AH83" i="2"/>
  <c r="AJ82" i="2"/>
  <c r="AH84" i="2" l="1"/>
  <c r="AJ83" i="2"/>
  <c r="AK83" i="2"/>
  <c r="AJ84" i="2" l="1"/>
  <c r="AH85" i="2"/>
  <c r="AK84" i="2"/>
  <c r="AK85" i="2" l="1"/>
  <c r="AJ85" i="2"/>
  <c r="AH86" i="2"/>
  <c r="AK86" i="2" l="1"/>
  <c r="AJ86" i="2"/>
  <c r="AH87" i="2"/>
  <c r="AK87" i="2" l="1"/>
  <c r="AJ87" i="2"/>
  <c r="AH88" i="2"/>
  <c r="AK88" i="2" l="1"/>
  <c r="AJ88" i="2"/>
  <c r="AH89" i="2"/>
  <c r="AH90" i="2" l="1"/>
  <c r="AK89" i="2"/>
  <c r="AJ89" i="2"/>
  <c r="AH91" i="2" l="1"/>
  <c r="AJ90" i="2"/>
  <c r="AK90" i="2"/>
  <c r="AJ91" i="2" l="1"/>
  <c r="AH92" i="2"/>
  <c r="AK91" i="2"/>
  <c r="AK92" i="2" l="1"/>
  <c r="AJ92" i="2"/>
  <c r="AH93" i="2"/>
  <c r="AK93" i="2" l="1"/>
  <c r="AJ93" i="2"/>
  <c r="AH94" i="2"/>
  <c r="AK94" i="2" l="1"/>
  <c r="AJ94" i="2"/>
  <c r="AH95" i="2"/>
  <c r="AK95" i="2" l="1"/>
  <c r="AJ95" i="2"/>
  <c r="AH96" i="2"/>
  <c r="AK96" i="2" l="1"/>
  <c r="AJ96" i="2"/>
  <c r="AH97" i="2"/>
  <c r="AH98" i="2" l="1"/>
  <c r="AK97" i="2"/>
  <c r="AJ97" i="2"/>
  <c r="AH99" i="2" l="1"/>
  <c r="AK98" i="2"/>
  <c r="AJ98" i="2"/>
  <c r="AJ99" i="2" l="1"/>
  <c r="AH100" i="2"/>
  <c r="AK99" i="2"/>
  <c r="AK100" i="2" l="1"/>
  <c r="AJ100" i="2"/>
  <c r="AH101" i="2"/>
  <c r="AK101" i="2" l="1"/>
  <c r="AJ101" i="2"/>
  <c r="AH102" i="2"/>
  <c r="AK102" i="2" l="1"/>
  <c r="AJ102" i="2"/>
  <c r="AH103" i="2"/>
  <c r="AK103" i="2" l="1"/>
  <c r="AJ103" i="2"/>
  <c r="AH104" i="2"/>
  <c r="AK104" i="2" l="1"/>
  <c r="AJ104" i="2"/>
  <c r="AH105" i="2"/>
  <c r="AH106" i="2" l="1"/>
  <c r="AK105" i="2"/>
  <c r="AJ105" i="2"/>
  <c r="AH107" i="2" l="1"/>
  <c r="AK106" i="2"/>
  <c r="AJ106" i="2"/>
  <c r="AJ107" i="2" l="1"/>
  <c r="AH108" i="2"/>
  <c r="AK107" i="2"/>
  <c r="AK108" i="2" l="1"/>
  <c r="AJ108" i="2"/>
  <c r="AH109" i="2"/>
  <c r="AK109" i="2" l="1"/>
  <c r="AJ109" i="2"/>
  <c r="AH110" i="2"/>
  <c r="AK110" i="2" l="1"/>
  <c r="AJ110" i="2"/>
  <c r="AH111" i="2"/>
  <c r="AK111" i="2" l="1"/>
  <c r="AJ111" i="2"/>
  <c r="AH112" i="2"/>
  <c r="AH113" i="2" l="1"/>
  <c r="AK112" i="2"/>
  <c r="AJ112" i="2"/>
  <c r="AH114" i="2" l="1"/>
  <c r="AK113" i="2"/>
  <c r="AJ113" i="2"/>
  <c r="AJ114" i="2" l="1"/>
  <c r="AH115" i="2"/>
  <c r="AK114" i="2"/>
  <c r="AK115" i="2" l="1"/>
  <c r="AJ115" i="2"/>
  <c r="AH116" i="2"/>
  <c r="AK116" i="2" l="1"/>
  <c r="AJ116" i="2"/>
  <c r="AH117" i="2"/>
  <c r="AK117" i="2" l="1"/>
  <c r="AJ117" i="2"/>
  <c r="AH118" i="2"/>
  <c r="AK118" i="2" l="1"/>
  <c r="AJ118" i="2"/>
  <c r="AH119" i="2"/>
  <c r="AK119" i="2" l="1"/>
  <c r="AJ119" i="2"/>
  <c r="AH120" i="2"/>
  <c r="AH121" i="2" l="1"/>
  <c r="AK120" i="2"/>
  <c r="AJ120" i="2"/>
  <c r="AH122" i="2" l="1"/>
  <c r="AK121" i="2"/>
  <c r="AJ121" i="2"/>
  <c r="AJ122" i="2" l="1"/>
  <c r="AH123" i="2"/>
  <c r="AK122" i="2"/>
  <c r="AK123" i="2" l="1"/>
  <c r="AJ123" i="2"/>
  <c r="AH124" i="2"/>
  <c r="AK124" i="2" l="1"/>
  <c r="AJ124" i="2"/>
  <c r="AH125" i="2"/>
  <c r="AK125" i="2" l="1"/>
  <c r="AJ125" i="2"/>
  <c r="AH126" i="2"/>
  <c r="AK126" i="2" l="1"/>
  <c r="AJ126" i="2"/>
  <c r="AH127" i="2"/>
  <c r="AK127" i="2" l="1"/>
  <c r="AJ127" i="2"/>
  <c r="AH128" i="2"/>
  <c r="AH129" i="2" l="1"/>
  <c r="AK128" i="2"/>
  <c r="AJ128" i="2"/>
  <c r="AH130" i="2" l="1"/>
  <c r="AK129" i="2"/>
  <c r="AJ129" i="2"/>
  <c r="AJ130" i="2" l="1"/>
  <c r="AH131" i="2"/>
  <c r="AK130" i="2"/>
  <c r="AK131" i="2" l="1"/>
  <c r="AJ131" i="2"/>
  <c r="AH132" i="2"/>
  <c r="AK132" i="2" l="1"/>
  <c r="AJ132" i="2"/>
  <c r="AH133" i="2"/>
  <c r="AK133" i="2" l="1"/>
  <c r="AJ133" i="2"/>
  <c r="AH134" i="2"/>
  <c r="AK134" i="2" l="1"/>
  <c r="AJ134" i="2"/>
  <c r="AH135" i="2"/>
  <c r="AH136" i="2" l="1"/>
  <c r="AK135" i="2"/>
  <c r="AJ135" i="2"/>
  <c r="AH137" i="2" l="1"/>
  <c r="AK136" i="2"/>
  <c r="AJ136" i="2"/>
  <c r="AJ137" i="2" l="1"/>
  <c r="AH138" i="2"/>
  <c r="AK137" i="2"/>
  <c r="AK138" i="2" l="1"/>
  <c r="AJ138" i="2"/>
  <c r="AH139" i="2"/>
  <c r="AK139" i="2" l="1"/>
  <c r="AJ139" i="2"/>
  <c r="AH140" i="2"/>
  <c r="AK140" i="2" l="1"/>
  <c r="AJ140" i="2"/>
  <c r="AH141" i="2"/>
  <c r="AH142" i="2" l="1"/>
  <c r="AK141" i="2"/>
  <c r="AJ141" i="2"/>
  <c r="AK142" i="2" l="1"/>
  <c r="AJ142" i="2"/>
  <c r="AH143" i="2"/>
  <c r="AJ143" i="2" l="1"/>
  <c r="AK143" i="2"/>
  <c r="AH144" i="2"/>
  <c r="AK144" i="2" l="1"/>
  <c r="AH145" i="2"/>
  <c r="AJ144" i="2"/>
  <c r="AH146" i="2" l="1"/>
  <c r="AK145" i="2"/>
  <c r="AJ145" i="2"/>
  <c r="AH147" i="2" l="1"/>
  <c r="AK146" i="2"/>
  <c r="AJ146" i="2"/>
  <c r="AJ147" i="2" l="1"/>
  <c r="AK147" i="2"/>
  <c r="AH148" i="2"/>
  <c r="AJ148" i="2" l="1"/>
  <c r="AK148" i="2"/>
  <c r="AH149" i="2"/>
  <c r="AK149" i="2" l="1"/>
  <c r="AH150" i="2"/>
  <c r="AJ149" i="2"/>
  <c r="AJ150" i="2" l="1"/>
  <c r="AH151" i="2"/>
  <c r="AK150" i="2"/>
  <c r="AK151" i="2" l="1"/>
  <c r="AJ151" i="2"/>
  <c r="AH152" i="2"/>
  <c r="AK152" i="2" l="1"/>
  <c r="AH153" i="2"/>
  <c r="AJ152" i="2"/>
  <c r="AK153" i="2" l="1"/>
  <c r="AJ153" i="2"/>
  <c r="AH154" i="2"/>
  <c r="AH155" i="2" l="1"/>
  <c r="AK154" i="2"/>
  <c r="AJ154" i="2"/>
  <c r="AH156" i="2" l="1"/>
  <c r="AJ155" i="2"/>
  <c r="AK155" i="2"/>
  <c r="AJ156" i="2" l="1"/>
  <c r="AH157" i="2"/>
  <c r="AK156" i="2"/>
  <c r="AK157" i="2" l="1"/>
  <c r="AJ157" i="2"/>
  <c r="AH158" i="2"/>
  <c r="AK158" i="2" l="1"/>
  <c r="AJ158" i="2"/>
  <c r="AH159" i="2"/>
  <c r="AK159" i="2" l="1"/>
  <c r="AJ159" i="2"/>
  <c r="AH160" i="2"/>
  <c r="AK160" i="2" l="1"/>
  <c r="AJ160" i="2"/>
  <c r="AH161" i="2"/>
  <c r="AH162" i="2" l="1"/>
  <c r="AK161" i="2"/>
  <c r="AJ161" i="2"/>
  <c r="AH163" i="2" l="1"/>
  <c r="AJ162" i="2"/>
  <c r="AK162" i="2"/>
  <c r="AJ163" i="2" l="1"/>
  <c r="AH164" i="2"/>
  <c r="AK163" i="2"/>
  <c r="AK164" i="2" l="1"/>
  <c r="AJ164" i="2"/>
  <c r="AH165" i="2"/>
  <c r="AK165" i="2" l="1"/>
  <c r="AJ165" i="2"/>
  <c r="AH166" i="2"/>
  <c r="AK166" i="2" l="1"/>
  <c r="AJ166" i="2"/>
  <c r="AH167" i="2"/>
  <c r="AK167" i="2" l="1"/>
  <c r="AJ167" i="2"/>
  <c r="AH168" i="2"/>
  <c r="AK168" i="2" l="1"/>
  <c r="AJ168" i="2"/>
  <c r="AH169" i="2"/>
  <c r="AH170" i="2" l="1"/>
  <c r="AK169" i="2"/>
  <c r="AJ169" i="2"/>
  <c r="AH171" i="2" l="1"/>
  <c r="AJ170" i="2"/>
  <c r="AK170" i="2"/>
  <c r="AJ171" i="2" l="1"/>
  <c r="AH172" i="2"/>
  <c r="AK171" i="2"/>
  <c r="AK172" i="2" l="1"/>
  <c r="AJ172" i="2"/>
  <c r="AH173" i="2"/>
  <c r="AK173" i="2" l="1"/>
  <c r="AJ173" i="2"/>
  <c r="AH174" i="2"/>
  <c r="AK174" i="2" l="1"/>
  <c r="AJ174" i="2"/>
  <c r="AH175" i="2"/>
  <c r="AK175" i="2" l="1"/>
  <c r="AJ175" i="2"/>
  <c r="AH176" i="2"/>
  <c r="AK176" i="2" l="1"/>
  <c r="AJ176" i="2"/>
  <c r="AH177" i="2"/>
  <c r="AH178" i="2" l="1"/>
  <c r="AK177" i="2"/>
  <c r="AJ177" i="2"/>
  <c r="AH179" i="2" l="1"/>
  <c r="AJ178" i="2"/>
  <c r="AK178" i="2"/>
  <c r="AJ179" i="2" l="1"/>
  <c r="AH180" i="2"/>
  <c r="AK179" i="2"/>
  <c r="AK180" i="2" l="1"/>
  <c r="AJ180" i="2"/>
  <c r="AH181" i="2"/>
  <c r="AK181" i="2" l="1"/>
  <c r="AJ181" i="2"/>
  <c r="AH182" i="2"/>
  <c r="AK182" i="2" l="1"/>
  <c r="AJ182" i="2"/>
  <c r="AH183" i="2"/>
  <c r="AK183" i="2" l="1"/>
  <c r="AJ183" i="2"/>
  <c r="AH184" i="2"/>
  <c r="AH185" i="2" l="1"/>
  <c r="AK184" i="2"/>
  <c r="AJ184" i="2"/>
  <c r="AH186" i="2" l="1"/>
  <c r="AJ185" i="2"/>
  <c r="AK185" i="2"/>
  <c r="AJ186" i="2" l="1"/>
  <c r="AH187" i="2"/>
  <c r="AK186" i="2"/>
  <c r="AK187" i="2" l="1"/>
  <c r="AJ187" i="2"/>
  <c r="AH188" i="2"/>
  <c r="AK188" i="2" l="1"/>
  <c r="AJ188" i="2"/>
  <c r="AH189" i="2"/>
  <c r="AK189" i="2" l="1"/>
  <c r="AJ189" i="2"/>
  <c r="AH190" i="2"/>
  <c r="AK190" i="2" l="1"/>
  <c r="AJ190" i="2"/>
  <c r="AH191" i="2"/>
  <c r="AK191" i="2" l="1"/>
  <c r="AJ191" i="2"/>
  <c r="AH192" i="2"/>
  <c r="AH193" i="2" l="1"/>
  <c r="AK192" i="2"/>
  <c r="AJ192" i="2"/>
  <c r="AH194" i="2" l="1"/>
  <c r="AJ193" i="2"/>
  <c r="AK193" i="2"/>
  <c r="AJ194" i="2" l="1"/>
  <c r="AH195" i="2"/>
  <c r="AK194" i="2"/>
  <c r="AK195" i="2" l="1"/>
  <c r="AJ195" i="2"/>
  <c r="AH196" i="2"/>
  <c r="AK196" i="2" l="1"/>
  <c r="AJ196" i="2"/>
  <c r="AH197" i="2"/>
  <c r="AK197" i="2" l="1"/>
  <c r="AJ197" i="2"/>
  <c r="AH198" i="2"/>
  <c r="AH199" i="2" l="1"/>
  <c r="AK198" i="2"/>
  <c r="AJ198" i="2"/>
  <c r="AK199" i="2" l="1"/>
  <c r="AH200" i="2"/>
  <c r="AJ199" i="2"/>
  <c r="AH201" i="2" l="1"/>
  <c r="AJ200" i="2"/>
  <c r="AK200" i="2"/>
  <c r="AJ201" i="2" l="1"/>
  <c r="AH202" i="2"/>
  <c r="AK201" i="2"/>
  <c r="AJ202" i="2" l="1"/>
  <c r="AH203" i="2"/>
  <c r="AK202" i="2"/>
  <c r="AK203" i="2" l="1"/>
  <c r="AJ203" i="2"/>
  <c r="AH204" i="2"/>
  <c r="AH205" i="2" l="1"/>
  <c r="AK204" i="2"/>
  <c r="AJ204" i="2"/>
  <c r="AH206" i="2" l="1"/>
  <c r="AK205" i="2"/>
  <c r="AJ205" i="2"/>
  <c r="AJ206" i="2" l="1"/>
  <c r="AH207" i="2"/>
  <c r="AK206" i="2"/>
  <c r="AK207" i="2" l="1"/>
  <c r="AJ207" i="2"/>
  <c r="AH208" i="2"/>
  <c r="AK208" i="2" l="1"/>
  <c r="AJ208" i="2"/>
  <c r="AH209" i="2"/>
  <c r="AK209" i="2" l="1"/>
  <c r="AH210" i="2"/>
  <c r="AJ209" i="2"/>
  <c r="AK210" i="2" l="1"/>
  <c r="AJ210" i="2"/>
  <c r="AH211" i="2"/>
  <c r="AH212" i="2" l="1"/>
  <c r="AK211" i="2"/>
  <c r="AJ211" i="2"/>
  <c r="AH213" i="2" l="1"/>
  <c r="AK212" i="2"/>
  <c r="AJ212" i="2"/>
  <c r="AJ213" i="2" l="1"/>
  <c r="AH214" i="2"/>
  <c r="AK213" i="2"/>
  <c r="AK214" i="2" l="1"/>
  <c r="AJ214" i="2"/>
  <c r="AH215" i="2"/>
  <c r="AK215" i="2" l="1"/>
  <c r="AJ215" i="2"/>
  <c r="AH216" i="2"/>
  <c r="AK216" i="2" l="1"/>
  <c r="AJ216" i="2"/>
  <c r="AH217" i="2"/>
  <c r="AK217" i="2" l="1"/>
  <c r="AJ217" i="2"/>
  <c r="AH218" i="2"/>
  <c r="AH219" i="2" l="1"/>
  <c r="AK218" i="2"/>
  <c r="AJ218" i="2"/>
  <c r="AH220" i="2" l="1"/>
  <c r="AK219" i="2"/>
  <c r="AJ219" i="2"/>
  <c r="AJ220" i="2" l="1"/>
  <c r="AH221" i="2"/>
  <c r="AK220" i="2"/>
  <c r="AK221" i="2" l="1"/>
  <c r="AJ221" i="2"/>
  <c r="AH222" i="2"/>
  <c r="AK222" i="2" l="1"/>
  <c r="AJ222" i="2"/>
  <c r="AH223" i="2"/>
  <c r="AK223" i="2" l="1"/>
  <c r="AJ223" i="2"/>
  <c r="AH224" i="2"/>
  <c r="AK224" i="2" l="1"/>
  <c r="AJ224" i="2"/>
  <c r="AH225" i="2"/>
  <c r="AK225" i="2" l="1"/>
  <c r="AJ225" i="2"/>
  <c r="AH226" i="2"/>
  <c r="AH227" i="2" l="1"/>
  <c r="AK226" i="2"/>
  <c r="AJ226" i="2"/>
  <c r="AH228" i="2" l="1"/>
  <c r="AK227" i="2"/>
  <c r="AJ227" i="2"/>
  <c r="AJ228" i="2" l="1"/>
  <c r="AH229" i="2"/>
  <c r="AK228" i="2"/>
  <c r="AK229" i="2" l="1"/>
  <c r="AJ229" i="2"/>
  <c r="AH230" i="2"/>
  <c r="AK230" i="2" l="1"/>
  <c r="AJ230" i="2"/>
  <c r="AH231" i="2"/>
  <c r="AK231" i="2" l="1"/>
  <c r="AJ231" i="2"/>
  <c r="AH232" i="2"/>
  <c r="AK232" i="2" l="1"/>
  <c r="AJ232" i="2"/>
  <c r="AH233" i="2"/>
  <c r="AK233" i="2" l="1"/>
  <c r="AJ233" i="2"/>
  <c r="AH234" i="2"/>
  <c r="AH235" i="2" l="1"/>
  <c r="AK234" i="2"/>
  <c r="AJ234" i="2"/>
  <c r="AJ235" i="2" l="1"/>
  <c r="AH236" i="2"/>
  <c r="AK235" i="2"/>
  <c r="AK236" i="2" l="1"/>
  <c r="AJ236" i="2"/>
  <c r="AH237" i="2"/>
  <c r="AK237" i="2" l="1"/>
  <c r="AJ237" i="2"/>
  <c r="AH238" i="2"/>
  <c r="AK238" i="2" l="1"/>
  <c r="AJ238" i="2"/>
  <c r="AH239" i="2"/>
  <c r="AK239" i="2" l="1"/>
  <c r="AJ239" i="2"/>
  <c r="AH240" i="2"/>
  <c r="AK240" i="2" l="1"/>
  <c r="AJ240" i="2"/>
  <c r="AH241" i="2"/>
  <c r="AH242" i="2" l="1"/>
  <c r="AK241" i="2"/>
  <c r="AJ241" i="2"/>
  <c r="AH243" i="2" l="1"/>
  <c r="AK242" i="2"/>
  <c r="AJ242" i="2"/>
  <c r="AJ243" i="2" l="1"/>
  <c r="AH244" i="2"/>
  <c r="AK243" i="2"/>
  <c r="AK244" i="2" l="1"/>
  <c r="AJ244" i="2"/>
  <c r="AH245" i="2"/>
  <c r="AK245" i="2" l="1"/>
  <c r="AJ245" i="2"/>
  <c r="AH246" i="2"/>
  <c r="AK246" i="2" l="1"/>
  <c r="AJ246" i="2"/>
  <c r="AH247" i="2"/>
  <c r="AK247" i="2" l="1"/>
  <c r="AJ247" i="2"/>
  <c r="AH248" i="2"/>
  <c r="AK248" i="2" l="1"/>
  <c r="AJ248" i="2"/>
  <c r="AH249" i="2"/>
  <c r="AH250" i="2" l="1"/>
  <c r="AK249" i="2"/>
  <c r="AJ249" i="2"/>
  <c r="AH251" i="2" l="1"/>
  <c r="AK250" i="2"/>
  <c r="AJ250" i="2"/>
  <c r="AJ251" i="2" l="1"/>
  <c r="AH252" i="2"/>
  <c r="AK251" i="2"/>
  <c r="AH253" i="2" l="1"/>
  <c r="AK252" i="2"/>
  <c r="AJ252" i="2"/>
  <c r="AH254" i="2" l="1"/>
  <c r="AK253" i="2"/>
  <c r="AJ253" i="2"/>
  <c r="AJ254" i="2" l="1"/>
  <c r="AK254" i="2"/>
  <c r="AH255" i="2"/>
  <c r="AJ255" i="2" l="1"/>
  <c r="AK255" i="2"/>
  <c r="AH256" i="2"/>
  <c r="AK256" i="2" l="1"/>
  <c r="AH257" i="2"/>
  <c r="AJ256" i="2"/>
  <c r="AH258" i="2" l="1"/>
  <c r="AK257" i="2"/>
  <c r="AJ257" i="2"/>
  <c r="AJ258" i="2" l="1"/>
  <c r="AK258" i="2"/>
  <c r="AH259" i="2"/>
  <c r="AK259" i="2" l="1"/>
  <c r="AJ259" i="2"/>
  <c r="AH260" i="2"/>
  <c r="AH261" i="2" l="1"/>
  <c r="AK260" i="2"/>
  <c r="AJ260" i="2"/>
  <c r="AH262" i="2" l="1"/>
  <c r="AJ261" i="2"/>
  <c r="AK261" i="2"/>
  <c r="AJ262" i="2" l="1"/>
  <c r="AK262" i="2"/>
  <c r="AH263" i="2"/>
  <c r="AK263" i="2" l="1"/>
  <c r="AJ263" i="2"/>
  <c r="AH264" i="2"/>
  <c r="AK264" i="2" l="1"/>
  <c r="AH265" i="2"/>
  <c r="AJ264" i="2"/>
  <c r="AK265" i="2" l="1"/>
  <c r="AJ265" i="2"/>
  <c r="AH266" i="2"/>
  <c r="AK266" i="2" l="1"/>
  <c r="AJ266" i="2"/>
  <c r="AH267" i="2"/>
  <c r="AK267" i="2" l="1"/>
  <c r="AJ267" i="2"/>
  <c r="AH268" i="2"/>
  <c r="AH269" i="2" l="1"/>
  <c r="AK268" i="2"/>
  <c r="AJ268" i="2"/>
  <c r="AH270" i="2" l="1"/>
  <c r="AJ269" i="2"/>
  <c r="AK269" i="2"/>
  <c r="AJ270" i="2" l="1"/>
  <c r="AH271" i="2"/>
  <c r="AK270" i="2"/>
  <c r="AK271" i="2" l="1"/>
  <c r="AJ271" i="2"/>
  <c r="AH272" i="2"/>
  <c r="AK272" i="2" l="1"/>
  <c r="AJ272" i="2"/>
  <c r="AH273" i="2"/>
  <c r="AK273" i="2" l="1"/>
  <c r="AJ273" i="2"/>
  <c r="AH274" i="2"/>
  <c r="AK274" i="2" l="1"/>
  <c r="AJ274" i="2"/>
  <c r="AH275" i="2"/>
  <c r="AK275" i="2" l="1"/>
  <c r="AJ275" i="2"/>
  <c r="AH276" i="2"/>
  <c r="AH277" i="2" l="1"/>
  <c r="AK276" i="2"/>
  <c r="AJ276" i="2"/>
  <c r="AH278" i="2" l="1"/>
  <c r="AJ277" i="2"/>
  <c r="AK277" i="2"/>
  <c r="AJ278" i="2" l="1"/>
  <c r="AH279" i="2"/>
  <c r="AK278" i="2"/>
  <c r="AK279" i="2" l="1"/>
  <c r="AJ279" i="2"/>
  <c r="AH280" i="2"/>
  <c r="AK280" i="2" l="1"/>
  <c r="AJ280" i="2"/>
  <c r="AH281" i="2"/>
  <c r="AK281" i="2" l="1"/>
  <c r="AJ281" i="2"/>
  <c r="AH282" i="2"/>
  <c r="AK282" i="2" l="1"/>
  <c r="AJ282" i="2"/>
  <c r="AH283" i="2"/>
  <c r="AK283" i="2" l="1"/>
  <c r="AJ283" i="2"/>
  <c r="AH284" i="2"/>
  <c r="AH285" i="2" l="1"/>
  <c r="AK284" i="2"/>
  <c r="AJ284" i="2"/>
  <c r="AJ285" i="2" l="1"/>
  <c r="AH286" i="2"/>
  <c r="AK285" i="2"/>
  <c r="AK286" i="2" l="1"/>
  <c r="AJ286" i="2"/>
  <c r="AH287" i="2"/>
  <c r="AK287" i="2" l="1"/>
  <c r="AJ287" i="2"/>
  <c r="AH288" i="2"/>
  <c r="AK288" i="2" l="1"/>
  <c r="AJ288" i="2"/>
  <c r="AH289" i="2"/>
  <c r="AK289" i="2" l="1"/>
  <c r="AJ289" i="2"/>
  <c r="AH290" i="2"/>
  <c r="AK290" i="2" l="1"/>
  <c r="AJ290" i="2"/>
  <c r="AH291" i="2"/>
  <c r="AH292" i="2" l="1"/>
  <c r="AK291" i="2"/>
  <c r="AJ291" i="2"/>
  <c r="AH293" i="2" l="1"/>
  <c r="AJ292" i="2"/>
  <c r="AK292" i="2"/>
  <c r="AJ293" i="2" l="1"/>
  <c r="AH294" i="2"/>
  <c r="AK293" i="2"/>
  <c r="AK294" i="2" l="1"/>
  <c r="AJ294" i="2"/>
  <c r="AH295" i="2"/>
  <c r="AK295" i="2" l="1"/>
  <c r="AJ295" i="2"/>
  <c r="AH296" i="2"/>
  <c r="AK296" i="2" l="1"/>
  <c r="AJ296" i="2"/>
  <c r="AH297" i="2"/>
  <c r="AK297" i="2" l="1"/>
  <c r="AJ297" i="2"/>
  <c r="AH298" i="2"/>
  <c r="AK298" i="2" l="1"/>
  <c r="AJ298" i="2"/>
  <c r="AH299" i="2"/>
  <c r="AH300" i="2" l="1"/>
  <c r="AK299" i="2"/>
  <c r="AJ299" i="2"/>
  <c r="AK300" i="2" l="1"/>
  <c r="AH301" i="2"/>
  <c r="AJ300" i="2"/>
  <c r="AH302" i="2" l="1"/>
  <c r="AJ301" i="2"/>
  <c r="AK301" i="2"/>
  <c r="AH303" i="2" l="1"/>
  <c r="AK302" i="2"/>
  <c r="AJ302" i="2"/>
  <c r="AJ303" i="2" l="1"/>
  <c r="AH304" i="2"/>
  <c r="AK303" i="2"/>
  <c r="AK304" i="2" l="1"/>
  <c r="AH305" i="2"/>
  <c r="AJ304" i="2"/>
  <c r="AH306" i="2" l="1"/>
  <c r="AK305" i="2"/>
  <c r="AJ305" i="2"/>
  <c r="AH307" i="2" l="1"/>
  <c r="AK306" i="2"/>
  <c r="AJ306" i="2"/>
  <c r="AJ307" i="2" l="1"/>
  <c r="AH308" i="2"/>
  <c r="AK307" i="2"/>
  <c r="AK308" i="2" l="1"/>
  <c r="AH309" i="2"/>
  <c r="AJ308" i="2"/>
  <c r="AJ309" i="2" l="1"/>
  <c r="AH310" i="2"/>
  <c r="AK309" i="2"/>
  <c r="AK310" i="2" l="1"/>
  <c r="AJ310" i="2"/>
  <c r="AH311" i="2"/>
  <c r="AK311" i="2" l="1"/>
  <c r="AH312" i="2"/>
  <c r="AJ311" i="2"/>
  <c r="AH313" i="2" l="1"/>
  <c r="AK312" i="2"/>
  <c r="AJ312" i="2"/>
  <c r="AJ313" i="2" l="1"/>
  <c r="AK313" i="2"/>
  <c r="AH314" i="2"/>
  <c r="AH315" i="2" l="1"/>
  <c r="AK314" i="2"/>
  <c r="AJ314" i="2"/>
  <c r="AH316" i="2" l="1"/>
  <c r="AK315" i="2"/>
  <c r="AJ315" i="2"/>
  <c r="AJ316" i="2" l="1"/>
  <c r="AH317" i="2"/>
  <c r="AK316" i="2"/>
  <c r="AK317" i="2" l="1"/>
  <c r="AJ317" i="2"/>
  <c r="AH318" i="2"/>
  <c r="AK318" i="2" l="1"/>
  <c r="AJ318" i="2"/>
  <c r="AH319" i="2"/>
  <c r="AK319" i="2" l="1"/>
  <c r="AJ319" i="2"/>
  <c r="AH320" i="2"/>
  <c r="AK320" i="2" l="1"/>
  <c r="AJ320" i="2"/>
  <c r="AH321" i="2"/>
  <c r="AK321" i="2" l="1"/>
  <c r="AJ321" i="2"/>
  <c r="AH322" i="2"/>
  <c r="AH323" i="2" l="1"/>
  <c r="AK322" i="2"/>
  <c r="AJ322" i="2"/>
  <c r="AH324" i="2" l="1"/>
  <c r="AK323" i="2"/>
  <c r="AJ323" i="2"/>
  <c r="AJ324" i="2" l="1"/>
  <c r="AH325" i="2"/>
  <c r="AK324" i="2"/>
  <c r="AK325" i="2" l="1"/>
  <c r="AJ325" i="2"/>
  <c r="AH326" i="2"/>
  <c r="AK326" i="2" l="1"/>
  <c r="AJ326" i="2"/>
  <c r="AH327" i="2"/>
  <c r="AK327" i="2" l="1"/>
  <c r="AJ327" i="2"/>
  <c r="AH328" i="2"/>
  <c r="AK328" i="2" l="1"/>
  <c r="AJ328" i="2"/>
  <c r="AH329" i="2"/>
  <c r="AH330" i="2" l="1"/>
  <c r="AK329" i="2"/>
  <c r="AJ329" i="2"/>
  <c r="AH331" i="2" l="1"/>
  <c r="AK330" i="2"/>
  <c r="AJ330" i="2"/>
  <c r="AJ331" i="2" l="1"/>
  <c r="AH332" i="2"/>
  <c r="AK331" i="2"/>
  <c r="AK332" i="2" l="1"/>
  <c r="AJ332" i="2"/>
  <c r="AH333" i="2"/>
  <c r="AK333" i="2" l="1"/>
  <c r="AJ333" i="2"/>
  <c r="AH334" i="2"/>
  <c r="AK334" i="2" l="1"/>
  <c r="AJ334" i="2"/>
  <c r="AH335" i="2"/>
  <c r="AK335" i="2" l="1"/>
  <c r="AJ335" i="2"/>
  <c r="AH336" i="2"/>
  <c r="AH337" i="2" l="1"/>
  <c r="AK336" i="2"/>
  <c r="AJ336" i="2"/>
  <c r="AH338" i="2" l="1"/>
  <c r="AK337" i="2"/>
  <c r="AJ337" i="2"/>
  <c r="AJ338" i="2" l="1"/>
  <c r="AH339" i="2"/>
  <c r="AK338" i="2"/>
  <c r="AK339" i="2" l="1"/>
  <c r="AJ339" i="2"/>
  <c r="AH340" i="2"/>
  <c r="AK340" i="2" l="1"/>
  <c r="AJ340" i="2"/>
  <c r="AH341" i="2"/>
  <c r="AK341" i="2" l="1"/>
  <c r="AJ341" i="2"/>
  <c r="AH342" i="2"/>
  <c r="AK342" i="2" l="1"/>
  <c r="AJ342" i="2"/>
  <c r="AH343" i="2"/>
  <c r="AK343" i="2" l="1"/>
  <c r="AJ343" i="2"/>
  <c r="AH344" i="2"/>
  <c r="AH345" i="2" l="1"/>
  <c r="AK344" i="2"/>
  <c r="AJ344" i="2"/>
  <c r="AH346" i="2" l="1"/>
  <c r="AK345" i="2"/>
  <c r="AJ345" i="2"/>
  <c r="AH347" i="2" l="1"/>
  <c r="AJ346" i="2"/>
  <c r="AK346" i="2"/>
  <c r="AH348" i="2" l="1"/>
  <c r="AK347" i="2"/>
  <c r="AJ347" i="2"/>
  <c r="AJ348" i="2" l="1"/>
  <c r="AH349" i="2"/>
  <c r="AK348" i="2"/>
  <c r="AJ349" i="2" l="1"/>
  <c r="AK349" i="2"/>
  <c r="AH350" i="2"/>
  <c r="AK350" i="2" l="1"/>
  <c r="AH351" i="2"/>
  <c r="AJ350" i="2"/>
  <c r="AH352" i="2" l="1"/>
  <c r="AK351" i="2"/>
  <c r="AJ351" i="2"/>
  <c r="AK352" i="2" l="1"/>
  <c r="AJ352" i="2"/>
  <c r="AH353" i="2"/>
  <c r="AK353" i="2" l="1"/>
  <c r="AH354" i="2"/>
  <c r="AJ353" i="2"/>
  <c r="AH355" i="2" l="1"/>
  <c r="AK354" i="2"/>
  <c r="AJ354" i="2"/>
  <c r="AJ355" i="2" l="1"/>
  <c r="AH356" i="2"/>
  <c r="AK355" i="2"/>
  <c r="AJ356" i="2" l="1"/>
  <c r="AH357" i="2"/>
  <c r="AK356" i="2"/>
  <c r="AK357" i="2" l="1"/>
  <c r="AH358" i="2"/>
  <c r="AJ357" i="2"/>
  <c r="AJ358" i="2" l="1"/>
  <c r="AH359" i="2"/>
  <c r="AK358" i="2"/>
  <c r="AK359" i="2" l="1"/>
  <c r="AJ359" i="2"/>
  <c r="AH360" i="2"/>
  <c r="AK360" i="2" l="1"/>
  <c r="AJ360" i="2"/>
  <c r="AH361" i="2"/>
  <c r="AH362" i="2" l="1"/>
  <c r="AK361" i="2"/>
  <c r="AJ361" i="2"/>
  <c r="AH363" i="2" l="1"/>
  <c r="AJ362" i="2"/>
  <c r="AK362" i="2"/>
  <c r="AJ363" i="2" l="1"/>
  <c r="AH364" i="2"/>
  <c r="AK363" i="2"/>
  <c r="AK364" i="2" l="1"/>
  <c r="AJ364" i="2"/>
  <c r="AH365" i="2"/>
  <c r="AK365" i="2" l="1"/>
  <c r="AJ365" i="2"/>
  <c r="AH366" i="2"/>
  <c r="AK366" i="2" l="1"/>
  <c r="AJ366" i="2"/>
  <c r="AH367" i="2"/>
  <c r="AK367" i="2" l="1"/>
  <c r="AJ367" i="2"/>
  <c r="AH368" i="2"/>
  <c r="AK368" i="2" l="1"/>
  <c r="AJ368" i="2"/>
  <c r="AH369" i="2"/>
  <c r="AH370" i="2" l="1"/>
  <c r="AK369" i="2"/>
  <c r="AJ369" i="2"/>
  <c r="AH371" i="2" l="1"/>
  <c r="AJ370" i="2"/>
  <c r="AK370" i="2"/>
  <c r="AJ371" i="2" l="1"/>
  <c r="AH372" i="2"/>
  <c r="AK371" i="2"/>
  <c r="AK372" i="2" l="1"/>
  <c r="AJ372" i="2"/>
  <c r="AH373" i="2"/>
  <c r="AK373" i="2" l="1"/>
  <c r="AJ373" i="2"/>
  <c r="AH374" i="2"/>
  <c r="AK374" i="2" l="1"/>
  <c r="AJ374" i="2"/>
  <c r="AH375" i="2"/>
  <c r="AK375" i="2" l="1"/>
  <c r="AJ375" i="2"/>
  <c r="AH376" i="2"/>
  <c r="AK376" i="2" l="1"/>
  <c r="AJ376" i="2"/>
  <c r="AH377" i="2"/>
  <c r="AH378" i="2" l="1"/>
  <c r="AK377" i="2"/>
  <c r="AJ377" i="2"/>
  <c r="AJ378" i="2" l="1"/>
  <c r="AH379" i="2"/>
  <c r="AK378" i="2"/>
  <c r="AK379" i="2" l="1"/>
  <c r="AJ379" i="2"/>
  <c r="AH380" i="2"/>
  <c r="AK380" i="2" l="1"/>
  <c r="AJ380" i="2"/>
  <c r="AH381" i="2"/>
  <c r="AK381" i="2" l="1"/>
  <c r="AJ381" i="2"/>
  <c r="AH382" i="2"/>
  <c r="AK382" i="2" l="1"/>
  <c r="AJ382" i="2"/>
  <c r="AH383" i="2"/>
  <c r="AK383" i="2" l="1"/>
  <c r="AJ383" i="2"/>
  <c r="AH384" i="2"/>
  <c r="AH385" i="2" l="1"/>
  <c r="AK384" i="2"/>
  <c r="AJ384" i="2"/>
  <c r="AJ385" i="2" l="1"/>
  <c r="AH386" i="2"/>
  <c r="AK385" i="2"/>
  <c r="AK386" i="2" l="1"/>
  <c r="AJ386" i="2"/>
  <c r="AH387" i="2"/>
  <c r="AK387" i="2" l="1"/>
  <c r="AJ387" i="2"/>
  <c r="AH388" i="2"/>
  <c r="AK388" i="2" l="1"/>
  <c r="AJ388" i="2"/>
  <c r="AH389" i="2"/>
  <c r="AK389" i="2" l="1"/>
  <c r="AJ389" i="2"/>
  <c r="AH390" i="2"/>
  <c r="AK390" i="2" l="1"/>
  <c r="AJ390" i="2"/>
  <c r="AH391" i="2"/>
  <c r="AH392" i="2" l="1"/>
  <c r="AK391" i="2"/>
  <c r="AJ391" i="2"/>
  <c r="AH393" i="2" l="1"/>
  <c r="AJ392" i="2"/>
  <c r="AK392" i="2"/>
  <c r="AJ393" i="2" l="1"/>
  <c r="AH394" i="2"/>
  <c r="AK393" i="2"/>
  <c r="AK394" i="2" l="1"/>
  <c r="AH395" i="2"/>
  <c r="AJ394" i="2"/>
  <c r="AH396" i="2" l="1"/>
  <c r="AJ395" i="2"/>
  <c r="AK395" i="2"/>
  <c r="AJ396" i="2" l="1"/>
  <c r="AH397" i="2"/>
  <c r="AK396" i="2"/>
  <c r="AJ397" i="2" l="1"/>
  <c r="AH398" i="2"/>
  <c r="AK397" i="2"/>
  <c r="AK398" i="2" l="1"/>
  <c r="AH399" i="2"/>
  <c r="AJ398" i="2"/>
  <c r="AJ399" i="2" l="1"/>
  <c r="AH400" i="2"/>
  <c r="AK399" i="2"/>
  <c r="AK400" i="2" l="1"/>
  <c r="AH401" i="2"/>
  <c r="AJ400" i="2"/>
  <c r="AJ401" i="2" l="1"/>
  <c r="AH402" i="2"/>
  <c r="AK401" i="2"/>
  <c r="AH403" i="2" l="1"/>
  <c r="AK402" i="2"/>
  <c r="AJ402" i="2"/>
  <c r="AH404" i="2" l="1"/>
  <c r="AK403" i="2"/>
  <c r="AJ403" i="2"/>
  <c r="AJ404" i="2" l="1"/>
  <c r="AH405" i="2"/>
  <c r="AK404" i="2"/>
  <c r="AK405" i="2" l="1"/>
  <c r="AJ405" i="2"/>
  <c r="AH406" i="2"/>
  <c r="AK406" i="2" l="1"/>
  <c r="AJ406" i="2"/>
  <c r="AH407" i="2"/>
  <c r="AK407" i="2" l="1"/>
  <c r="AJ407" i="2"/>
  <c r="AH408" i="2"/>
  <c r="AK408" i="2" l="1"/>
  <c r="AJ408" i="2"/>
  <c r="AH409" i="2"/>
  <c r="AH410" i="2" l="1"/>
  <c r="AK409" i="2"/>
  <c r="AJ409" i="2"/>
  <c r="AJ410" i="2" l="1"/>
  <c r="AH411" i="2"/>
  <c r="AK410" i="2"/>
  <c r="AK411" i="2" l="1"/>
  <c r="AJ411" i="2"/>
  <c r="AH412" i="2"/>
  <c r="AK412" i="2" l="1"/>
  <c r="AJ412" i="2"/>
  <c r="AH413" i="2"/>
  <c r="AK413" i="2" l="1"/>
  <c r="AJ413" i="2"/>
  <c r="AH414" i="2"/>
  <c r="AK414" i="2" l="1"/>
  <c r="AJ414" i="2"/>
  <c r="AH415" i="2"/>
  <c r="AK415" i="2" l="1"/>
  <c r="AJ415" i="2"/>
  <c r="AH416" i="2"/>
  <c r="AH417" i="2" l="1"/>
  <c r="AK416" i="2"/>
  <c r="AJ416" i="2"/>
  <c r="AH418" i="2" l="1"/>
  <c r="AK417" i="2"/>
  <c r="AJ417" i="2"/>
  <c r="AJ418" i="2" l="1"/>
  <c r="AH419" i="2"/>
  <c r="AK418" i="2"/>
  <c r="AK419" i="2" l="1"/>
  <c r="AJ419" i="2"/>
  <c r="AH420" i="2"/>
  <c r="AK420" i="2" l="1"/>
  <c r="AJ420" i="2"/>
  <c r="AH421" i="2"/>
  <c r="AK421" i="2" l="1"/>
  <c r="AJ421" i="2"/>
  <c r="AH422" i="2"/>
  <c r="AK422" i="2" l="1"/>
  <c r="AJ422" i="2"/>
  <c r="AH423" i="2"/>
  <c r="AK423" i="2" l="1"/>
  <c r="AJ423" i="2"/>
  <c r="AH424" i="2"/>
  <c r="AH425" i="2" l="1"/>
  <c r="AK424" i="2"/>
  <c r="AJ424" i="2"/>
  <c r="AH426" i="2" l="1"/>
  <c r="AK425" i="2"/>
  <c r="AJ425" i="2"/>
  <c r="AJ426" i="2" l="1"/>
  <c r="AH427" i="2"/>
  <c r="AK426" i="2"/>
  <c r="AK427" i="2" l="1"/>
  <c r="AJ427" i="2"/>
  <c r="AH428" i="2"/>
  <c r="AK428" i="2" l="1"/>
  <c r="AJ428" i="2"/>
  <c r="AH429" i="2"/>
  <c r="AK429" i="2" l="1"/>
  <c r="AJ429" i="2"/>
  <c r="AH430" i="2"/>
  <c r="AK430" i="2" l="1"/>
  <c r="AJ430" i="2"/>
  <c r="AH431" i="2"/>
  <c r="AH432" i="2" l="1"/>
  <c r="AK431" i="2"/>
  <c r="AJ431" i="2"/>
  <c r="AH433" i="2" l="1"/>
  <c r="AK432" i="2"/>
  <c r="AJ432" i="2"/>
  <c r="AJ433" i="2" l="1"/>
  <c r="AH434" i="2"/>
  <c r="AK433" i="2"/>
  <c r="AK434" i="2" l="1"/>
  <c r="AJ434" i="2"/>
  <c r="AH435" i="2"/>
  <c r="AK435" i="2" l="1"/>
  <c r="AJ435" i="2"/>
  <c r="AH436" i="2"/>
  <c r="AK436" i="2" l="1"/>
  <c r="AJ436" i="2"/>
  <c r="AH437" i="2"/>
  <c r="AK437" i="2" l="1"/>
  <c r="AJ437" i="2"/>
  <c r="AH438" i="2"/>
  <c r="AH439" i="2" l="1"/>
  <c r="AK438" i="2"/>
  <c r="AJ438" i="2"/>
  <c r="AH440" i="2" l="1"/>
  <c r="AK439" i="2"/>
  <c r="AJ439" i="2"/>
  <c r="AH441" i="2" l="1"/>
  <c r="AJ440" i="2"/>
  <c r="AK440" i="2"/>
  <c r="AK441" i="2" l="1"/>
  <c r="AJ441" i="2"/>
  <c r="AH442" i="2"/>
  <c r="AJ442" i="2" l="1"/>
  <c r="AH443" i="2"/>
  <c r="AK442" i="2"/>
  <c r="AK443" i="2" l="1"/>
  <c r="AJ443" i="2"/>
  <c r="AH444" i="2"/>
  <c r="AH445" i="2" l="1"/>
  <c r="AK444" i="2"/>
  <c r="AJ444" i="2"/>
  <c r="AH446" i="2" l="1"/>
  <c r="AJ445" i="2"/>
  <c r="AK445" i="2"/>
  <c r="AJ446" i="2" l="1"/>
  <c r="AH447" i="2"/>
  <c r="AK446" i="2"/>
  <c r="AJ447" i="2" l="1"/>
  <c r="AH448" i="2"/>
  <c r="AK447" i="2"/>
  <c r="AK448" i="2" l="1"/>
  <c r="AH449" i="2"/>
  <c r="AJ448" i="2"/>
  <c r="AJ449" i="2" l="1"/>
  <c r="AH450" i="2"/>
  <c r="AK449" i="2"/>
  <c r="AK450" i="2" l="1"/>
  <c r="AJ450" i="2"/>
  <c r="AH451" i="2"/>
  <c r="AK451" i="2" l="1"/>
  <c r="AJ451" i="2"/>
  <c r="AH452" i="2"/>
  <c r="AH453" i="2" l="1"/>
  <c r="AK452" i="2"/>
  <c r="AJ452" i="2"/>
  <c r="AH454" i="2" l="1"/>
  <c r="AJ453" i="2"/>
  <c r="AK453" i="2"/>
  <c r="AJ454" i="2" l="1"/>
  <c r="AH455" i="2"/>
  <c r="AK454" i="2"/>
  <c r="AK455" i="2" l="1"/>
  <c r="AJ455" i="2"/>
  <c r="AH456" i="2"/>
  <c r="AK456" i="2" l="1"/>
  <c r="AJ456" i="2"/>
  <c r="AH457" i="2"/>
  <c r="AK457" i="2" l="1"/>
  <c r="AJ457" i="2"/>
  <c r="AH458" i="2"/>
  <c r="AK458" i="2" l="1"/>
  <c r="AJ458" i="2"/>
  <c r="AH459" i="2"/>
  <c r="AK459" i="2" l="1"/>
  <c r="AJ459" i="2"/>
  <c r="U25" i="1" l="1"/>
  <c r="V25" i="1" s="1"/>
  <c r="U27" i="1" l="1"/>
  <c r="X27" i="1" s="1"/>
  <c r="V26" i="1" l="1"/>
  <c r="V28" i="1" s="1"/>
  <c r="X33" i="1"/>
  <c r="X30" i="1"/>
  <c r="V30" i="1" l="1"/>
  <c r="T15" i="1"/>
  <c r="W28" i="1"/>
  <c r="W29" i="1" s="1"/>
  <c r="W33" i="1" s="1"/>
  <c r="W35" i="1" s="1"/>
  <c r="V35" i="1" s="1"/>
  <c r="Y14" i="1"/>
  <c r="X35" i="1"/>
  <c r="X37" i="1" s="1"/>
  <c r="Q24" i="4"/>
  <c r="R23" i="3"/>
  <c r="W30" i="1" l="1"/>
  <c r="Y30" i="1" s="1"/>
  <c r="V36" i="1" s="1"/>
  <c r="V37" i="1" s="1"/>
  <c r="Y13" i="1"/>
  <c r="T33" i="1"/>
  <c r="T34" i="1" s="1"/>
  <c r="T39" i="1" s="1"/>
  <c r="T40" i="1" s="1"/>
  <c r="M24" i="4"/>
  <c r="N23" i="3"/>
  <c r="B58" i="3" s="1"/>
  <c r="I24" i="4"/>
  <c r="J23" i="3"/>
  <c r="U37" i="1" l="1"/>
  <c r="U38" i="1" s="1"/>
  <c r="U39" i="1" s="1"/>
  <c r="U40" i="1" s="1"/>
  <c r="V39" i="1"/>
  <c r="V40" i="1" s="1"/>
  <c r="H51" i="4"/>
  <c r="G49" i="4"/>
  <c r="K49" i="4" s="1"/>
  <c r="H49" i="4"/>
  <c r="G53" i="4"/>
  <c r="K53" i="4" s="1"/>
  <c r="G50" i="4"/>
  <c r="K50" i="4" s="1"/>
  <c r="H48" i="4"/>
  <c r="H52" i="4"/>
  <c r="H50" i="4"/>
  <c r="G51" i="4"/>
  <c r="K51" i="4" s="1"/>
  <c r="G52" i="4"/>
  <c r="K52" i="4" s="1"/>
  <c r="G48" i="4"/>
  <c r="K48" i="4" s="1"/>
  <c r="H53" i="4"/>
  <c r="H40" i="4"/>
  <c r="H39" i="4"/>
  <c r="H45" i="4"/>
  <c r="H30" i="4"/>
  <c r="H43" i="4"/>
  <c r="H41" i="4"/>
  <c r="H32" i="4"/>
  <c r="H36" i="4"/>
  <c r="H31" i="4"/>
  <c r="H47" i="4"/>
  <c r="H37" i="4"/>
  <c r="H38" i="4"/>
  <c r="H44" i="4"/>
  <c r="H28" i="4"/>
  <c r="H29" i="4"/>
  <c r="H33" i="4"/>
  <c r="H46" i="4"/>
  <c r="H34" i="4"/>
  <c r="H27" i="4"/>
  <c r="G45" i="4"/>
  <c r="K45" i="4" s="1"/>
  <c r="H35" i="4"/>
  <c r="G44" i="4"/>
  <c r="K44" i="4" s="1"/>
  <c r="H42" i="4"/>
  <c r="G29" i="4"/>
  <c r="K29" i="4" s="1"/>
  <c r="G27" i="4"/>
  <c r="K27" i="4" s="1"/>
  <c r="G47" i="4"/>
  <c r="K47" i="4" s="1"/>
  <c r="G34" i="4"/>
  <c r="K34" i="4" s="1"/>
  <c r="G40" i="4"/>
  <c r="K40" i="4" s="1"/>
  <c r="G32" i="4"/>
  <c r="K32" i="4" s="1"/>
  <c r="G39" i="4"/>
  <c r="K39" i="4" s="1"/>
  <c r="G31" i="4"/>
  <c r="K31" i="4" s="1"/>
  <c r="G33" i="4"/>
  <c r="K33" i="4" s="1"/>
  <c r="G46" i="4"/>
  <c r="K46" i="4" s="1"/>
  <c r="G28" i="4"/>
  <c r="K28" i="4" s="1"/>
  <c r="G37" i="4"/>
  <c r="K37" i="4" s="1"/>
  <c r="G42" i="4"/>
  <c r="K42" i="4" s="1"/>
  <c r="G30" i="4"/>
  <c r="K30" i="4" s="1"/>
  <c r="G35" i="4"/>
  <c r="K35" i="4" s="1"/>
  <c r="G36" i="4"/>
  <c r="K36" i="4" s="1"/>
  <c r="G43" i="4"/>
  <c r="K43" i="4" s="1"/>
  <c r="G38" i="4"/>
  <c r="K38" i="4" s="1"/>
  <c r="G41" i="4"/>
  <c r="K41" i="4" s="1"/>
  <c r="I58" i="3"/>
  <c r="I43" i="3"/>
  <c r="I54" i="3"/>
  <c r="I32" i="3"/>
  <c r="H46" i="3"/>
  <c r="L46" i="3" s="1"/>
  <c r="I30" i="3"/>
  <c r="H58" i="3"/>
  <c r="L58" i="3" s="1"/>
  <c r="I44" i="3"/>
  <c r="I52" i="3"/>
  <c r="H45" i="3"/>
  <c r="L45" i="3" s="1"/>
  <c r="I38" i="3"/>
  <c r="H44" i="3"/>
  <c r="L44" i="3" s="1"/>
  <c r="I37" i="3"/>
  <c r="H49" i="3"/>
  <c r="L49" i="3" s="1"/>
  <c r="I29" i="3"/>
  <c r="H32" i="3"/>
  <c r="L32" i="3" s="1"/>
  <c r="H43" i="3"/>
  <c r="L43" i="3" s="1"/>
  <c r="I45" i="3"/>
  <c r="I34" i="3"/>
  <c r="H50" i="3"/>
  <c r="L50" i="3" s="1"/>
  <c r="I50" i="3"/>
  <c r="I40" i="3"/>
  <c r="I47" i="3"/>
  <c r="I56" i="3"/>
  <c r="H37" i="3"/>
  <c r="L37" i="3" s="1"/>
  <c r="I49" i="3"/>
  <c r="H38" i="3"/>
  <c r="L38" i="3" s="1"/>
  <c r="H52" i="3"/>
  <c r="L52" i="3" s="1"/>
  <c r="I46" i="3"/>
  <c r="H41" i="3"/>
  <c r="L41" i="3" s="1"/>
  <c r="I31" i="3"/>
  <c r="H54" i="3"/>
  <c r="L54" i="3" s="1"/>
  <c r="I41" i="3"/>
  <c r="H34" i="3"/>
  <c r="L34" i="3" s="1"/>
  <c r="I57" i="3"/>
  <c r="H29" i="3"/>
  <c r="L29" i="3" s="1"/>
  <c r="I27" i="3"/>
  <c r="I55" i="3"/>
  <c r="I53" i="3"/>
  <c r="I42" i="3"/>
  <c r="I28" i="3"/>
  <c r="I35" i="3"/>
  <c r="I39" i="3"/>
  <c r="H56" i="3"/>
  <c r="L56" i="3" s="1"/>
  <c r="I33" i="3"/>
  <c r="I36" i="3"/>
  <c r="H55" i="3"/>
  <c r="L55" i="3" s="1"/>
  <c r="H33" i="3"/>
  <c r="L33" i="3" s="1"/>
  <c r="H27" i="3"/>
  <c r="L27" i="3" s="1"/>
  <c r="H35" i="3"/>
  <c r="L35" i="3" s="1"/>
  <c r="H47" i="3"/>
  <c r="L47" i="3" s="1"/>
  <c r="H28" i="3"/>
  <c r="L28" i="3" s="1"/>
  <c r="I26" i="3"/>
  <c r="H31" i="3"/>
  <c r="L31" i="3" s="1"/>
  <c r="I48" i="3"/>
  <c r="H30" i="3"/>
  <c r="L30" i="3" s="1"/>
  <c r="H42" i="3"/>
  <c r="L42" i="3" s="1"/>
  <c r="H26" i="3"/>
  <c r="L26" i="3" s="1"/>
  <c r="H36" i="3"/>
  <c r="L36" i="3" s="1"/>
  <c r="H53" i="3"/>
  <c r="L53" i="3" s="1"/>
  <c r="H48" i="3"/>
  <c r="L48" i="3" s="1"/>
  <c r="H57" i="3"/>
  <c r="L57" i="3" s="1"/>
  <c r="H40" i="3"/>
  <c r="L40" i="3" s="1"/>
  <c r="H39" i="3"/>
  <c r="L39" i="3" s="1"/>
  <c r="N34" i="3" l="1"/>
  <c r="R34" i="3" s="1"/>
  <c r="M34" i="3"/>
  <c r="Q34" i="3" s="1"/>
  <c r="N35" i="3"/>
  <c r="R35" i="3" s="1"/>
  <c r="M35" i="3"/>
  <c r="Q35" i="3" s="1"/>
  <c r="N49" i="3"/>
  <c r="R49" i="3" s="1"/>
  <c r="M49" i="3"/>
  <c r="Q49" i="3" s="1"/>
  <c r="N45" i="3"/>
  <c r="P45" i="3" s="1"/>
  <c r="M45" i="3"/>
  <c r="Q45" i="3" s="1"/>
  <c r="N43" i="3"/>
  <c r="P43" i="3" s="1"/>
  <c r="M43" i="3"/>
  <c r="Q43" i="3" s="1"/>
  <c r="M38" i="4"/>
  <c r="O38" i="4" s="1"/>
  <c r="L38" i="4"/>
  <c r="P38" i="4" s="1"/>
  <c r="M30" i="4"/>
  <c r="L30" i="4"/>
  <c r="P30" i="4" s="1"/>
  <c r="M50" i="4"/>
  <c r="Q50" i="4" s="1"/>
  <c r="U50" i="4" s="1"/>
  <c r="L50" i="4"/>
  <c r="P50" i="4" s="1"/>
  <c r="T50" i="4" s="1"/>
  <c r="N39" i="3"/>
  <c r="P39" i="3" s="1"/>
  <c r="M39" i="3"/>
  <c r="Q39" i="3" s="1"/>
  <c r="N28" i="3"/>
  <c r="R28" i="3" s="1"/>
  <c r="M28" i="3"/>
  <c r="Q28" i="3" s="1"/>
  <c r="N41" i="3"/>
  <c r="R41" i="3" s="1"/>
  <c r="M41" i="3"/>
  <c r="Q41" i="3" s="1"/>
  <c r="N52" i="3"/>
  <c r="R52" i="3" s="1"/>
  <c r="M52" i="3"/>
  <c r="Q52" i="3" s="1"/>
  <c r="N58" i="3"/>
  <c r="P58" i="3" s="1"/>
  <c r="T58" i="3" s="1"/>
  <c r="M58" i="3"/>
  <c r="Q58" i="3" s="1"/>
  <c r="U58" i="3" s="1"/>
  <c r="M27" i="4"/>
  <c r="Q27" i="4" s="1"/>
  <c r="L27" i="4"/>
  <c r="P27" i="4" s="1"/>
  <c r="M37" i="4"/>
  <c r="Q37" i="4" s="1"/>
  <c r="L37" i="4"/>
  <c r="P37" i="4" s="1"/>
  <c r="M45" i="4"/>
  <c r="O45" i="4" s="1"/>
  <c r="L45" i="4"/>
  <c r="P45" i="4" s="1"/>
  <c r="L52" i="4"/>
  <c r="P52" i="4" s="1"/>
  <c r="T52" i="4" s="1"/>
  <c r="M52" i="4"/>
  <c r="Q52" i="4" s="1"/>
  <c r="U52" i="4" s="1"/>
  <c r="N57" i="3"/>
  <c r="P57" i="3" s="1"/>
  <c r="M57" i="3"/>
  <c r="Q57" i="3" s="1"/>
  <c r="N42" i="3"/>
  <c r="R42" i="3" s="1"/>
  <c r="M42" i="3"/>
  <c r="Q42" i="3" s="1"/>
  <c r="N56" i="3"/>
  <c r="P56" i="3" s="1"/>
  <c r="M56" i="3"/>
  <c r="Q56" i="3" s="1"/>
  <c r="N44" i="3"/>
  <c r="M44" i="3"/>
  <c r="Q44" i="3" s="1"/>
  <c r="M34" i="4"/>
  <c r="O34" i="4" s="1"/>
  <c r="L34" i="4"/>
  <c r="P34" i="4" s="1"/>
  <c r="M47" i="4"/>
  <c r="Q47" i="4" s="1"/>
  <c r="L47" i="4"/>
  <c r="P47" i="4" s="1"/>
  <c r="M39" i="4"/>
  <c r="O39" i="4" s="1"/>
  <c r="L39" i="4"/>
  <c r="P39" i="4" s="1"/>
  <c r="M48" i="4"/>
  <c r="Q48" i="4" s="1"/>
  <c r="U48" i="4" s="1"/>
  <c r="L48" i="4"/>
  <c r="P48" i="4" s="1"/>
  <c r="T48" i="4" s="1"/>
  <c r="N29" i="3"/>
  <c r="P29" i="3" s="1"/>
  <c r="M29" i="3"/>
  <c r="Q29" i="3" s="1"/>
  <c r="M46" i="4"/>
  <c r="Q46" i="4" s="1"/>
  <c r="L46" i="4"/>
  <c r="P46" i="4" s="1"/>
  <c r="M31" i="4"/>
  <c r="Q31" i="4" s="1"/>
  <c r="L31" i="4"/>
  <c r="P31" i="4" s="1"/>
  <c r="M40" i="4"/>
  <c r="Q40" i="4" s="1"/>
  <c r="L40" i="4"/>
  <c r="P40" i="4" s="1"/>
  <c r="N31" i="3"/>
  <c r="P31" i="3" s="1"/>
  <c r="M31" i="3"/>
  <c r="Q31" i="3" s="1"/>
  <c r="N36" i="3"/>
  <c r="R36" i="3" s="1"/>
  <c r="M36" i="3"/>
  <c r="Q36" i="3" s="1"/>
  <c r="N55" i="3"/>
  <c r="R55" i="3" s="1"/>
  <c r="M55" i="3"/>
  <c r="Q55" i="3" s="1"/>
  <c r="N40" i="3"/>
  <c r="R40" i="3" s="1"/>
  <c r="M40" i="3"/>
  <c r="Q40" i="3" s="1"/>
  <c r="N30" i="3"/>
  <c r="R30" i="3" s="1"/>
  <c r="M30" i="3"/>
  <c r="Q30" i="3" s="1"/>
  <c r="M33" i="4"/>
  <c r="O33" i="4" s="1"/>
  <c r="L33" i="4"/>
  <c r="P33" i="4" s="1"/>
  <c r="M36" i="4"/>
  <c r="Q36" i="4" s="1"/>
  <c r="L36" i="4"/>
  <c r="P36" i="4" s="1"/>
  <c r="M53" i="4"/>
  <c r="Q53" i="4" s="1"/>
  <c r="U53" i="4" s="1"/>
  <c r="L53" i="4"/>
  <c r="P53" i="4" s="1"/>
  <c r="T53" i="4" s="1"/>
  <c r="N48" i="3"/>
  <c r="P48" i="3" s="1"/>
  <c r="M48" i="3"/>
  <c r="Q48" i="3" s="1"/>
  <c r="N47" i="3"/>
  <c r="P47" i="3" s="1"/>
  <c r="E482" i="2" s="1"/>
  <c r="M47" i="3"/>
  <c r="Q47" i="3" s="1"/>
  <c r="F482" i="2" s="1"/>
  <c r="J482" i="2" s="1"/>
  <c r="N26" i="3"/>
  <c r="P26" i="3" s="1"/>
  <c r="M26" i="3"/>
  <c r="Q26" i="3" s="1"/>
  <c r="N33" i="3"/>
  <c r="R33" i="3" s="1"/>
  <c r="M33" i="3"/>
  <c r="Q33" i="3" s="1"/>
  <c r="N27" i="3"/>
  <c r="P27" i="3" s="1"/>
  <c r="M27" i="3"/>
  <c r="Q27" i="3" s="1"/>
  <c r="N46" i="3"/>
  <c r="R46" i="3" s="1"/>
  <c r="M46" i="3"/>
  <c r="Q46" i="3" s="1"/>
  <c r="N50" i="3"/>
  <c r="R50" i="3" s="1"/>
  <c r="M50" i="3"/>
  <c r="Q50" i="3" s="1"/>
  <c r="N37" i="3"/>
  <c r="R37" i="3" s="1"/>
  <c r="M37" i="3"/>
  <c r="Q37" i="3" s="1"/>
  <c r="M42" i="4"/>
  <c r="Q42" i="4" s="1"/>
  <c r="L42" i="4"/>
  <c r="P42" i="4" s="1"/>
  <c r="M29" i="4"/>
  <c r="Q29" i="4" s="1"/>
  <c r="L29" i="4"/>
  <c r="P29" i="4" s="1"/>
  <c r="M32" i="4"/>
  <c r="O32" i="4" s="1"/>
  <c r="L32" i="4"/>
  <c r="P32" i="4" s="1"/>
  <c r="L49" i="4"/>
  <c r="P49" i="4" s="1"/>
  <c r="T49" i="4" s="1"/>
  <c r="M49" i="4"/>
  <c r="O49" i="4" s="1"/>
  <c r="S49" i="4" s="1"/>
  <c r="N53" i="3"/>
  <c r="R53" i="3" s="1"/>
  <c r="M53" i="3"/>
  <c r="Q53" i="3" s="1"/>
  <c r="R44" i="3"/>
  <c r="P44" i="3"/>
  <c r="N32" i="3"/>
  <c r="R32" i="3" s="1"/>
  <c r="M32" i="3"/>
  <c r="Q32" i="3" s="1"/>
  <c r="M28" i="4"/>
  <c r="Q28" i="4" s="1"/>
  <c r="L28" i="4"/>
  <c r="P28" i="4" s="1"/>
  <c r="M41" i="4"/>
  <c r="O41" i="4" s="1"/>
  <c r="L41" i="4"/>
  <c r="P41" i="4" s="1"/>
  <c r="N38" i="3"/>
  <c r="R38" i="3" s="1"/>
  <c r="M38" i="3"/>
  <c r="Q38" i="3" s="1"/>
  <c r="N54" i="3"/>
  <c r="R54" i="3" s="1"/>
  <c r="M54" i="3"/>
  <c r="Q54" i="3" s="1"/>
  <c r="Q30" i="4"/>
  <c r="O30" i="4"/>
  <c r="M35" i="4"/>
  <c r="Q35" i="4" s="1"/>
  <c r="L35" i="4"/>
  <c r="P35" i="4" s="1"/>
  <c r="M44" i="4"/>
  <c r="Q44" i="4" s="1"/>
  <c r="L44" i="4"/>
  <c r="P44" i="4" s="1"/>
  <c r="M43" i="4"/>
  <c r="Q43" i="4" s="1"/>
  <c r="L43" i="4"/>
  <c r="P43" i="4" s="1"/>
  <c r="L51" i="4"/>
  <c r="P51" i="4" s="1"/>
  <c r="T51" i="4" s="1"/>
  <c r="M51" i="4"/>
  <c r="Q51" i="4" s="1"/>
  <c r="U51" i="4" s="1"/>
  <c r="O52" i="4" l="1"/>
  <c r="S52" i="4" s="1"/>
  <c r="R56" i="3"/>
  <c r="R29" i="3"/>
  <c r="P28" i="3"/>
  <c r="Q39" i="4"/>
  <c r="O27" i="4"/>
  <c r="R57" i="3"/>
  <c r="G491" i="2" s="1"/>
  <c r="Q38" i="4"/>
  <c r="Q49" i="4"/>
  <c r="U49" i="4" s="1"/>
  <c r="W49" i="4" s="1"/>
  <c r="AB98" i="4" s="1"/>
  <c r="AB199" i="4" s="1"/>
  <c r="R43" i="3"/>
  <c r="R39" i="3"/>
  <c r="Q32" i="4"/>
  <c r="P52" i="3"/>
  <c r="P50" i="3"/>
  <c r="O50" i="4"/>
  <c r="S50" i="4" s="1"/>
  <c r="W50" i="4" s="1"/>
  <c r="AB99" i="4" s="1"/>
  <c r="AB200" i="4" s="1"/>
  <c r="P38" i="3"/>
  <c r="O51" i="4"/>
  <c r="S51" i="4" s="1"/>
  <c r="W51" i="4" s="1"/>
  <c r="AB100" i="4" s="1"/>
  <c r="AB201" i="4" s="1"/>
  <c r="W52" i="4"/>
  <c r="AB101" i="4" s="1"/>
  <c r="AB202" i="4" s="1"/>
  <c r="R45" i="3"/>
  <c r="Q45" i="4"/>
  <c r="P34" i="3"/>
  <c r="R48" i="3"/>
  <c r="Q41" i="4"/>
  <c r="AH110" i="4" s="1"/>
  <c r="G499" i="2" s="1"/>
  <c r="O36" i="4"/>
  <c r="O46" i="4"/>
  <c r="S46" i="4" s="1"/>
  <c r="Q34" i="4"/>
  <c r="R26" i="3"/>
  <c r="R31" i="3"/>
  <c r="V31" i="3" s="1"/>
  <c r="X52" i="4"/>
  <c r="AC101" i="4" s="1"/>
  <c r="AC202" i="4" s="1"/>
  <c r="R27" i="3"/>
  <c r="R47" i="3"/>
  <c r="G482" i="2" s="1"/>
  <c r="K482" i="2" s="1"/>
  <c r="V33" i="3"/>
  <c r="G468" i="2"/>
  <c r="AF171" i="4"/>
  <c r="E560" i="2" s="1"/>
  <c r="S41" i="4"/>
  <c r="AF110" i="4"/>
  <c r="E499" i="2" s="1"/>
  <c r="V40" i="3"/>
  <c r="G475" i="2"/>
  <c r="V42" i="3"/>
  <c r="G477" i="2"/>
  <c r="AF144" i="4"/>
  <c r="E533" i="2" s="1"/>
  <c r="AF140" i="4"/>
  <c r="E529" i="2" s="1"/>
  <c r="AF132" i="4"/>
  <c r="E521" i="2" s="1"/>
  <c r="AF148" i="4"/>
  <c r="E537" i="2" s="1"/>
  <c r="S32" i="4"/>
  <c r="AF126" i="4"/>
  <c r="E515" i="2" s="1"/>
  <c r="V49" i="3"/>
  <c r="G484" i="2"/>
  <c r="T31" i="3"/>
  <c r="E466" i="2"/>
  <c r="AF154" i="4"/>
  <c r="E543" i="2" s="1"/>
  <c r="AF182" i="4"/>
  <c r="E571" i="2" s="1"/>
  <c r="S34" i="4"/>
  <c r="AF157" i="4"/>
  <c r="E546" i="2" s="1"/>
  <c r="AF177" i="4"/>
  <c r="E566" i="2" s="1"/>
  <c r="AF142" i="4"/>
  <c r="E531" i="2" s="1"/>
  <c r="AF163" i="4"/>
  <c r="E552" i="2" s="1"/>
  <c r="AF151" i="4"/>
  <c r="E540" i="2" s="1"/>
  <c r="T39" i="3"/>
  <c r="E474" i="2"/>
  <c r="AF187" i="4"/>
  <c r="E576" i="2" s="1"/>
  <c r="AF180" i="4"/>
  <c r="E569" i="2" s="1"/>
  <c r="S45" i="4"/>
  <c r="T26" i="3"/>
  <c r="E461" i="2"/>
  <c r="T29" i="3"/>
  <c r="E464" i="2"/>
  <c r="U37" i="4"/>
  <c r="AH174" i="4"/>
  <c r="G563" i="2" s="1"/>
  <c r="AH194" i="4"/>
  <c r="G583" i="2" s="1"/>
  <c r="AH156" i="4"/>
  <c r="G545" i="2" s="1"/>
  <c r="AH193" i="4"/>
  <c r="G582" i="2" s="1"/>
  <c r="AH185" i="4"/>
  <c r="G574" i="2" s="1"/>
  <c r="AH164" i="4"/>
  <c r="G553" i="2" s="1"/>
  <c r="AH186" i="4"/>
  <c r="G575" i="2" s="1"/>
  <c r="AH160" i="4"/>
  <c r="G549" i="2" s="1"/>
  <c r="AH181" i="4"/>
  <c r="G570" i="2" s="1"/>
  <c r="AH166" i="4"/>
  <c r="G555" i="2" s="1"/>
  <c r="AH124" i="4"/>
  <c r="G513" i="2" s="1"/>
  <c r="AH135" i="4"/>
  <c r="G524" i="2" s="1"/>
  <c r="U28" i="4"/>
  <c r="Y27" i="4" s="1"/>
  <c r="AH114" i="4"/>
  <c r="G503" i="2" s="1"/>
  <c r="AH128" i="4"/>
  <c r="G517" i="2" s="1"/>
  <c r="AH107" i="4"/>
  <c r="G496" i="2" s="1"/>
  <c r="AH121" i="4"/>
  <c r="G510" i="2" s="1"/>
  <c r="G489" i="2"/>
  <c r="V55" i="3"/>
  <c r="U44" i="4"/>
  <c r="AH188" i="4"/>
  <c r="G577" i="2" s="1"/>
  <c r="AH179" i="4"/>
  <c r="G568" i="2" s="1"/>
  <c r="U31" i="4"/>
  <c r="Y31" i="4" s="1"/>
  <c r="AH143" i="4"/>
  <c r="G532" i="2" s="1"/>
  <c r="AH169" i="4"/>
  <c r="G558" i="2" s="1"/>
  <c r="AH150" i="4"/>
  <c r="G539" i="2" s="1"/>
  <c r="AH104" i="4"/>
  <c r="G493" i="2" s="1"/>
  <c r="AH136" i="4"/>
  <c r="G525" i="2" s="1"/>
  <c r="AH127" i="4"/>
  <c r="G516" i="2" s="1"/>
  <c r="AH139" i="4"/>
  <c r="G528" i="2" s="1"/>
  <c r="AH113" i="4"/>
  <c r="G502" i="2" s="1"/>
  <c r="AH125" i="4"/>
  <c r="G514" i="2" s="1"/>
  <c r="U29" i="4"/>
  <c r="Y28" i="4" s="1"/>
  <c r="AH129" i="4"/>
  <c r="G518" i="2" s="1"/>
  <c r="AH118" i="4"/>
  <c r="G507" i="2" s="1"/>
  <c r="AH133" i="4"/>
  <c r="G522" i="2" s="1"/>
  <c r="AH183" i="4"/>
  <c r="G572" i="2" s="1"/>
  <c r="U42" i="4"/>
  <c r="AH176" i="4"/>
  <c r="G565" i="2" s="1"/>
  <c r="G470" i="2"/>
  <c r="V35" i="3"/>
  <c r="T47" i="3"/>
  <c r="AF149" i="4"/>
  <c r="E538" i="2" s="1"/>
  <c r="AF170" i="4"/>
  <c r="E559" i="2" s="1"/>
  <c r="AF145" i="4"/>
  <c r="E534" i="2" s="1"/>
  <c r="AF131" i="4"/>
  <c r="E520" i="2" s="1"/>
  <c r="S33" i="4"/>
  <c r="AF137" i="4"/>
  <c r="E526" i="2" s="1"/>
  <c r="AF111" i="4"/>
  <c r="E500" i="2" s="1"/>
  <c r="AF153" i="4"/>
  <c r="E542" i="2" s="1"/>
  <c r="G471" i="2"/>
  <c r="V36" i="3"/>
  <c r="G476" i="2"/>
  <c r="V41" i="3"/>
  <c r="G472" i="2"/>
  <c r="V37" i="3"/>
  <c r="G487" i="2"/>
  <c r="V53" i="3"/>
  <c r="U43" i="4"/>
  <c r="AH184" i="4"/>
  <c r="G573" i="2" s="1"/>
  <c r="AH175" i="4"/>
  <c r="G564" i="2" s="1"/>
  <c r="T27" i="3"/>
  <c r="E462" i="2"/>
  <c r="AH172" i="4"/>
  <c r="G561" i="2" s="1"/>
  <c r="AH109" i="4"/>
  <c r="G498" i="2" s="1"/>
  <c r="U40" i="4"/>
  <c r="T45" i="3"/>
  <c r="E480" i="2"/>
  <c r="AH192" i="4"/>
  <c r="G581" i="2" s="1"/>
  <c r="AH195" i="4"/>
  <c r="G584" i="2" s="1"/>
  <c r="U47" i="4"/>
  <c r="AH161" i="4"/>
  <c r="G550" i="2" s="1"/>
  <c r="AH155" i="4"/>
  <c r="G544" i="2" s="1"/>
  <c r="AH141" i="4"/>
  <c r="G530" i="2" s="1"/>
  <c r="AH197" i="4"/>
  <c r="G586" i="2" s="1"/>
  <c r="U35" i="4"/>
  <c r="AH147" i="4"/>
  <c r="G536" i="2" s="1"/>
  <c r="AH158" i="4"/>
  <c r="G547" i="2" s="1"/>
  <c r="AH190" i="4"/>
  <c r="G579" i="2" s="1"/>
  <c r="V46" i="3"/>
  <c r="G481" i="2"/>
  <c r="V54" i="3"/>
  <c r="G488" i="2"/>
  <c r="G467" i="2"/>
  <c r="V32" i="3"/>
  <c r="T48" i="3"/>
  <c r="E483" i="2"/>
  <c r="V30" i="3"/>
  <c r="G465" i="2"/>
  <c r="V38" i="3"/>
  <c r="G473" i="2"/>
  <c r="Q33" i="4"/>
  <c r="AH119" i="4"/>
  <c r="G508" i="2" s="1"/>
  <c r="U27" i="4"/>
  <c r="Y26" i="4" s="1"/>
  <c r="AH123" i="4"/>
  <c r="G512" i="2" s="1"/>
  <c r="AH116" i="4"/>
  <c r="G505" i="2" s="1"/>
  <c r="AH112" i="4"/>
  <c r="G501" i="2" s="1"/>
  <c r="AH115" i="4"/>
  <c r="G504" i="2" s="1"/>
  <c r="AH120" i="4"/>
  <c r="G509" i="2" s="1"/>
  <c r="T44" i="3"/>
  <c r="E479" i="2"/>
  <c r="T56" i="3"/>
  <c r="E490" i="2"/>
  <c r="P40" i="3"/>
  <c r="AG133" i="4"/>
  <c r="F522" i="2" s="1"/>
  <c r="J522" i="2" s="1"/>
  <c r="AG125" i="4"/>
  <c r="F514" i="2" s="1"/>
  <c r="J514" i="2" s="1"/>
  <c r="AG118" i="4"/>
  <c r="F507" i="2" s="1"/>
  <c r="J507" i="2" s="1"/>
  <c r="AG129" i="4"/>
  <c r="F518" i="2" s="1"/>
  <c r="J518" i="2" s="1"/>
  <c r="AG113" i="4"/>
  <c r="F502" i="2" s="1"/>
  <c r="J502" i="2" s="1"/>
  <c r="T29" i="4"/>
  <c r="P46" i="3"/>
  <c r="U27" i="3"/>
  <c r="F462" i="2"/>
  <c r="J462" i="2" s="1"/>
  <c r="U47" i="3"/>
  <c r="AG152" i="4"/>
  <c r="F541" i="2" s="1"/>
  <c r="J541" i="2" s="1"/>
  <c r="AG162" i="4"/>
  <c r="F551" i="2" s="1"/>
  <c r="J551" i="2" s="1"/>
  <c r="AG189" i="4"/>
  <c r="F578" i="2" s="1"/>
  <c r="J578" i="2" s="1"/>
  <c r="AG165" i="4"/>
  <c r="F554" i="2" s="1"/>
  <c r="J554" i="2" s="1"/>
  <c r="AG178" i="4"/>
  <c r="F567" i="2" s="1"/>
  <c r="J567" i="2" s="1"/>
  <c r="AG146" i="4"/>
  <c r="F535" i="2" s="1"/>
  <c r="J535" i="2" s="1"/>
  <c r="AG159" i="4"/>
  <c r="F548" i="2" s="1"/>
  <c r="J548" i="2" s="1"/>
  <c r="T36" i="4"/>
  <c r="O43" i="4"/>
  <c r="P41" i="3"/>
  <c r="T57" i="3"/>
  <c r="E491" i="2"/>
  <c r="T40" i="4"/>
  <c r="X40" i="4" s="1"/>
  <c r="AG172" i="4"/>
  <c r="F561" i="2" s="1"/>
  <c r="J561" i="2" s="1"/>
  <c r="AG109" i="4"/>
  <c r="F498" i="2" s="1"/>
  <c r="J498" i="2" s="1"/>
  <c r="P55" i="3"/>
  <c r="T34" i="4"/>
  <c r="AG163" i="4"/>
  <c r="F552" i="2" s="1"/>
  <c r="J552" i="2" s="1"/>
  <c r="AG154" i="4"/>
  <c r="F543" i="2" s="1"/>
  <c r="J543" i="2" s="1"/>
  <c r="AG151" i="4"/>
  <c r="F540" i="2" s="1"/>
  <c r="J540" i="2" s="1"/>
  <c r="AG182" i="4"/>
  <c r="F571" i="2" s="1"/>
  <c r="J571" i="2" s="1"/>
  <c r="AG142" i="4"/>
  <c r="F531" i="2" s="1"/>
  <c r="J531" i="2" s="1"/>
  <c r="AG157" i="4"/>
  <c r="F546" i="2" s="1"/>
  <c r="J546" i="2" s="1"/>
  <c r="AG177" i="4"/>
  <c r="F566" i="2" s="1"/>
  <c r="J566" i="2" s="1"/>
  <c r="F479" i="2"/>
  <c r="J479" i="2" s="1"/>
  <c r="U44" i="3"/>
  <c r="U42" i="3"/>
  <c r="F477" i="2"/>
  <c r="J477" i="2" s="1"/>
  <c r="U57" i="3"/>
  <c r="F491" i="2"/>
  <c r="J491" i="2" s="1"/>
  <c r="T27" i="4"/>
  <c r="X27" i="4" s="1"/>
  <c r="AG115" i="4"/>
  <c r="F504" i="2" s="1"/>
  <c r="J504" i="2" s="1"/>
  <c r="AG120" i="4"/>
  <c r="F509" i="2" s="1"/>
  <c r="J509" i="2" s="1"/>
  <c r="AG112" i="4"/>
  <c r="F501" i="2" s="1"/>
  <c r="J501" i="2" s="1"/>
  <c r="AG123" i="4"/>
  <c r="F512" i="2" s="1"/>
  <c r="J512" i="2" s="1"/>
  <c r="AG119" i="4"/>
  <c r="F508" i="2" s="1"/>
  <c r="J508" i="2" s="1"/>
  <c r="AG116" i="4"/>
  <c r="F505" i="2" s="1"/>
  <c r="J505" i="2" s="1"/>
  <c r="U52" i="3"/>
  <c r="F486" i="2"/>
  <c r="J486" i="2" s="1"/>
  <c r="U28" i="3"/>
  <c r="F463" i="2"/>
  <c r="J463" i="2" s="1"/>
  <c r="X50" i="4"/>
  <c r="AC99" i="4" s="1"/>
  <c r="AC200" i="4" s="1"/>
  <c r="O40" i="4"/>
  <c r="U45" i="3"/>
  <c r="F480" i="2"/>
  <c r="J480" i="2" s="1"/>
  <c r="P35" i="3"/>
  <c r="G466" i="2"/>
  <c r="T43" i="4"/>
  <c r="AG175" i="4"/>
  <c r="F564" i="2" s="1"/>
  <c r="J564" i="2" s="1"/>
  <c r="AG184" i="4"/>
  <c r="F573" i="2" s="1"/>
  <c r="J573" i="2" s="1"/>
  <c r="AF108" i="4"/>
  <c r="E497" i="2" s="1"/>
  <c r="AF134" i="4"/>
  <c r="E523" i="2" s="1"/>
  <c r="AF130" i="4"/>
  <c r="E519" i="2" s="1"/>
  <c r="AF138" i="4"/>
  <c r="E527" i="2" s="1"/>
  <c r="S30" i="4"/>
  <c r="AF117" i="4"/>
  <c r="E506" i="2" s="1"/>
  <c r="AF122" i="4"/>
  <c r="E511" i="2" s="1"/>
  <c r="AF173" i="4"/>
  <c r="E562" i="2" s="1"/>
  <c r="O44" i="4"/>
  <c r="AH130" i="4"/>
  <c r="G519" i="2" s="1"/>
  <c r="AH108" i="4"/>
  <c r="G497" i="2" s="1"/>
  <c r="AH122" i="4"/>
  <c r="G511" i="2" s="1"/>
  <c r="AH173" i="4"/>
  <c r="G562" i="2" s="1"/>
  <c r="AH117" i="4"/>
  <c r="G506" i="2" s="1"/>
  <c r="AH134" i="4"/>
  <c r="G523" i="2" s="1"/>
  <c r="U30" i="4"/>
  <c r="Y29" i="4" s="1"/>
  <c r="AH138" i="4"/>
  <c r="G527" i="2" s="1"/>
  <c r="V44" i="3"/>
  <c r="G479" i="2"/>
  <c r="G490" i="2"/>
  <c r="V56" i="3"/>
  <c r="AH196" i="4"/>
  <c r="G585" i="2" s="1"/>
  <c r="U46" i="4"/>
  <c r="AH191" i="4"/>
  <c r="G580" i="2" s="1"/>
  <c r="AH144" i="4"/>
  <c r="G533" i="2" s="1"/>
  <c r="AH140" i="4"/>
  <c r="G529" i="2" s="1"/>
  <c r="AH126" i="4"/>
  <c r="G515" i="2" s="1"/>
  <c r="AH132" i="4"/>
  <c r="G521" i="2" s="1"/>
  <c r="AH148" i="4"/>
  <c r="G537" i="2" s="1"/>
  <c r="U32" i="4"/>
  <c r="Y32" i="4" s="1"/>
  <c r="G464" i="2"/>
  <c r="V29" i="3"/>
  <c r="V48" i="3"/>
  <c r="G483" i="2"/>
  <c r="AG179" i="4"/>
  <c r="F568" i="2" s="1"/>
  <c r="J568" i="2" s="1"/>
  <c r="AG188" i="4"/>
  <c r="F577" i="2" s="1"/>
  <c r="J577" i="2" s="1"/>
  <c r="T44" i="4"/>
  <c r="X44" i="4" s="1"/>
  <c r="U54" i="3"/>
  <c r="Y54" i="3" s="1"/>
  <c r="F488" i="2"/>
  <c r="J488" i="2" s="1"/>
  <c r="AF105" i="4"/>
  <c r="E494" i="2" s="1"/>
  <c r="AF168" i="4"/>
  <c r="E557" i="2" s="1"/>
  <c r="S39" i="4"/>
  <c r="T50" i="3"/>
  <c r="E485" i="2"/>
  <c r="T28" i="3"/>
  <c r="E463" i="2"/>
  <c r="T42" i="4"/>
  <c r="X42" i="4" s="1"/>
  <c r="AG183" i="4"/>
  <c r="F572" i="2" s="1"/>
  <c r="J572" i="2" s="1"/>
  <c r="AG176" i="4"/>
  <c r="F565" i="2" s="1"/>
  <c r="J565" i="2" s="1"/>
  <c r="U37" i="3"/>
  <c r="Y37" i="3" s="1"/>
  <c r="F472" i="2"/>
  <c r="J472" i="2" s="1"/>
  <c r="U33" i="3"/>
  <c r="Y33" i="3" s="1"/>
  <c r="F468" i="2"/>
  <c r="J468" i="2" s="1"/>
  <c r="U48" i="3"/>
  <c r="F483" i="2"/>
  <c r="J483" i="2" s="1"/>
  <c r="AG170" i="4"/>
  <c r="F559" i="2" s="1"/>
  <c r="J559" i="2" s="1"/>
  <c r="AG153" i="4"/>
  <c r="F542" i="2" s="1"/>
  <c r="J542" i="2" s="1"/>
  <c r="AG149" i="4"/>
  <c r="F538" i="2" s="1"/>
  <c r="J538" i="2" s="1"/>
  <c r="AG137" i="4"/>
  <c r="F526" i="2" s="1"/>
  <c r="J526" i="2" s="1"/>
  <c r="AG131" i="4"/>
  <c r="F520" i="2" s="1"/>
  <c r="J520" i="2" s="1"/>
  <c r="AG145" i="4"/>
  <c r="F534" i="2" s="1"/>
  <c r="J534" i="2" s="1"/>
  <c r="AG111" i="4"/>
  <c r="F500" i="2" s="1"/>
  <c r="J500" i="2" s="1"/>
  <c r="T33" i="4"/>
  <c r="U30" i="3"/>
  <c r="Y30" i="3" s="1"/>
  <c r="F465" i="2"/>
  <c r="J465" i="2" s="1"/>
  <c r="U55" i="3"/>
  <c r="F489" i="2"/>
  <c r="J489" i="2" s="1"/>
  <c r="U31" i="3"/>
  <c r="F466" i="2"/>
  <c r="J466" i="2" s="1"/>
  <c r="AG169" i="4"/>
  <c r="F558" i="2" s="1"/>
  <c r="J558" i="2" s="1"/>
  <c r="AG127" i="4"/>
  <c r="F516" i="2" s="1"/>
  <c r="J516" i="2" s="1"/>
  <c r="AG136" i="4"/>
  <c r="F525" i="2" s="1"/>
  <c r="J525" i="2" s="1"/>
  <c r="T31" i="4"/>
  <c r="X31" i="4" s="1"/>
  <c r="AG104" i="4"/>
  <c r="F493" i="2" s="1"/>
  <c r="J493" i="2" s="1"/>
  <c r="AG143" i="4"/>
  <c r="F532" i="2" s="1"/>
  <c r="J532" i="2" s="1"/>
  <c r="AG150" i="4"/>
  <c r="F539" i="2" s="1"/>
  <c r="J539" i="2" s="1"/>
  <c r="AG139" i="4"/>
  <c r="F528" i="2" s="1"/>
  <c r="J528" i="2" s="1"/>
  <c r="AF167" i="4"/>
  <c r="E556" i="2" s="1"/>
  <c r="S38" i="4"/>
  <c r="AF106" i="4"/>
  <c r="E495" i="2" s="1"/>
  <c r="X48" i="4"/>
  <c r="AC97" i="4" s="1"/>
  <c r="AC198" i="4" s="1"/>
  <c r="O47" i="4"/>
  <c r="P32" i="3"/>
  <c r="P33" i="3"/>
  <c r="T43" i="3"/>
  <c r="E478" i="2"/>
  <c r="AG173" i="4"/>
  <c r="F562" i="2" s="1"/>
  <c r="J562" i="2" s="1"/>
  <c r="AG138" i="4"/>
  <c r="F527" i="2" s="1"/>
  <c r="J527" i="2" s="1"/>
  <c r="AG108" i="4"/>
  <c r="F497" i="2" s="1"/>
  <c r="J497" i="2" s="1"/>
  <c r="AG130" i="4"/>
  <c r="F519" i="2" s="1"/>
  <c r="J519" i="2" s="1"/>
  <c r="AG122" i="4"/>
  <c r="F511" i="2" s="1"/>
  <c r="J511" i="2" s="1"/>
  <c r="AG117" i="4"/>
  <c r="F506" i="2" s="1"/>
  <c r="J506" i="2" s="1"/>
  <c r="T30" i="4"/>
  <c r="X30" i="4" s="1"/>
  <c r="AG134" i="4"/>
  <c r="F523" i="2" s="1"/>
  <c r="J523" i="2" s="1"/>
  <c r="O42" i="4"/>
  <c r="U49" i="3"/>
  <c r="F484" i="2"/>
  <c r="J484" i="2" s="1"/>
  <c r="V28" i="3"/>
  <c r="G463" i="2"/>
  <c r="G478" i="2"/>
  <c r="V43" i="3"/>
  <c r="V27" i="3"/>
  <c r="G462" i="2"/>
  <c r="G461" i="2"/>
  <c r="V26" i="3"/>
  <c r="AH167" i="4"/>
  <c r="G556" i="2" s="1"/>
  <c r="U38" i="4"/>
  <c r="AH106" i="4"/>
  <c r="G495" i="2" s="1"/>
  <c r="AG147" i="4"/>
  <c r="F536" i="2" s="1"/>
  <c r="J536" i="2" s="1"/>
  <c r="AG158" i="4"/>
  <c r="F547" i="2" s="1"/>
  <c r="J547" i="2" s="1"/>
  <c r="AG141" i="4"/>
  <c r="F530" i="2" s="1"/>
  <c r="J530" i="2" s="1"/>
  <c r="AG155" i="4"/>
  <c r="F544" i="2" s="1"/>
  <c r="J544" i="2" s="1"/>
  <c r="AG197" i="4"/>
  <c r="F586" i="2" s="1"/>
  <c r="J586" i="2" s="1"/>
  <c r="AG161" i="4"/>
  <c r="F550" i="2" s="1"/>
  <c r="J550" i="2" s="1"/>
  <c r="AG190" i="4"/>
  <c r="F579" i="2" s="1"/>
  <c r="J579" i="2" s="1"/>
  <c r="T35" i="4"/>
  <c r="X35" i="4" s="1"/>
  <c r="U38" i="3"/>
  <c r="Y38" i="3" s="1"/>
  <c r="F473" i="2"/>
  <c r="J473" i="2" s="1"/>
  <c r="T41" i="4"/>
  <c r="AG171" i="4"/>
  <c r="F560" i="2" s="1"/>
  <c r="J560" i="2" s="1"/>
  <c r="AG110" i="4"/>
  <c r="F499" i="2" s="1"/>
  <c r="J499" i="2" s="1"/>
  <c r="O35" i="4"/>
  <c r="T52" i="3"/>
  <c r="E486" i="2"/>
  <c r="P53" i="3"/>
  <c r="O48" i="4"/>
  <c r="S48" i="4" s="1"/>
  <c r="W48" i="4" s="1"/>
  <c r="AB97" i="4" s="1"/>
  <c r="AB198" i="4" s="1"/>
  <c r="O31" i="4"/>
  <c r="U50" i="3"/>
  <c r="F485" i="2"/>
  <c r="J485" i="2" s="1"/>
  <c r="U26" i="3"/>
  <c r="F461" i="2"/>
  <c r="J461" i="2" s="1"/>
  <c r="O53" i="4"/>
  <c r="S53" i="4" s="1"/>
  <c r="W53" i="4" s="1"/>
  <c r="AB102" i="4" s="1"/>
  <c r="AB203" i="4" s="1"/>
  <c r="O29" i="4"/>
  <c r="P49" i="3"/>
  <c r="U36" i="3"/>
  <c r="Y36" i="3" s="1"/>
  <c r="F471" i="2"/>
  <c r="J471" i="2" s="1"/>
  <c r="P36" i="3"/>
  <c r="AG191" i="4"/>
  <c r="F580" i="2" s="1"/>
  <c r="J580" i="2" s="1"/>
  <c r="AG196" i="4"/>
  <c r="F585" i="2" s="1"/>
  <c r="J585" i="2" s="1"/>
  <c r="T46" i="4"/>
  <c r="X46" i="4" s="1"/>
  <c r="R58" i="3"/>
  <c r="V58" i="3" s="1"/>
  <c r="X58" i="3" s="1"/>
  <c r="AG168" i="4"/>
  <c r="F557" i="2" s="1"/>
  <c r="J557" i="2" s="1"/>
  <c r="T39" i="4"/>
  <c r="AG105" i="4"/>
  <c r="F494" i="2" s="1"/>
  <c r="J494" i="2" s="1"/>
  <c r="O28" i="4"/>
  <c r="U56" i="3"/>
  <c r="Y56" i="3" s="1"/>
  <c r="F490" i="2"/>
  <c r="J490" i="2" s="1"/>
  <c r="P30" i="3"/>
  <c r="AG187" i="4"/>
  <c r="F576" i="2" s="1"/>
  <c r="J576" i="2" s="1"/>
  <c r="T45" i="4"/>
  <c r="AG180" i="4"/>
  <c r="F569" i="2" s="1"/>
  <c r="J569" i="2" s="1"/>
  <c r="O37" i="4"/>
  <c r="P37" i="3"/>
  <c r="P42" i="3"/>
  <c r="AG167" i="4"/>
  <c r="F556" i="2" s="1"/>
  <c r="J556" i="2" s="1"/>
  <c r="T38" i="4"/>
  <c r="X38" i="4" s="1"/>
  <c r="AG106" i="4"/>
  <c r="F495" i="2" s="1"/>
  <c r="J495" i="2" s="1"/>
  <c r="U43" i="3"/>
  <c r="F478" i="2"/>
  <c r="J478" i="2" s="1"/>
  <c r="T34" i="3"/>
  <c r="E469" i="2"/>
  <c r="U34" i="3"/>
  <c r="F469" i="2"/>
  <c r="J469" i="2" s="1"/>
  <c r="U39" i="4"/>
  <c r="Y34" i="4" s="1"/>
  <c r="AH105" i="4"/>
  <c r="G494" i="2" s="1"/>
  <c r="AH168" i="4"/>
  <c r="G557" i="2" s="1"/>
  <c r="AH177" i="4"/>
  <c r="G566" i="2" s="1"/>
  <c r="AH157" i="4"/>
  <c r="G546" i="2" s="1"/>
  <c r="AH151" i="4"/>
  <c r="G540" i="2" s="1"/>
  <c r="AH142" i="4"/>
  <c r="G531" i="2" s="1"/>
  <c r="AH163" i="4"/>
  <c r="G552" i="2" s="1"/>
  <c r="AH154" i="4"/>
  <c r="G543" i="2" s="1"/>
  <c r="AH182" i="4"/>
  <c r="G571" i="2" s="1"/>
  <c r="U34" i="4"/>
  <c r="X51" i="4"/>
  <c r="AC100" i="4" s="1"/>
  <c r="AC201" i="4" s="1"/>
  <c r="G486" i="2"/>
  <c r="V52" i="3"/>
  <c r="V34" i="3"/>
  <c r="G469" i="2"/>
  <c r="V50" i="3"/>
  <c r="G485" i="2"/>
  <c r="T38" i="3"/>
  <c r="X38" i="3" s="1"/>
  <c r="E473" i="2"/>
  <c r="T28" i="4"/>
  <c r="AG114" i="4"/>
  <c r="F503" i="2" s="1"/>
  <c r="J503" i="2" s="1"/>
  <c r="AG121" i="4"/>
  <c r="F510" i="2" s="1"/>
  <c r="J510" i="2" s="1"/>
  <c r="AG166" i="4"/>
  <c r="F555" i="2" s="1"/>
  <c r="J555" i="2" s="1"/>
  <c r="AG135" i="4"/>
  <c r="F524" i="2" s="1"/>
  <c r="J524" i="2" s="1"/>
  <c r="AG107" i="4"/>
  <c r="F496" i="2" s="1"/>
  <c r="J496" i="2" s="1"/>
  <c r="AG124" i="4"/>
  <c r="F513" i="2" s="1"/>
  <c r="J513" i="2" s="1"/>
  <c r="AG128" i="4"/>
  <c r="F517" i="2" s="1"/>
  <c r="J517" i="2" s="1"/>
  <c r="U32" i="3"/>
  <c r="F467" i="2"/>
  <c r="J467" i="2" s="1"/>
  <c r="U53" i="3"/>
  <c r="Y53" i="3" s="1"/>
  <c r="F487" i="2"/>
  <c r="J487" i="2" s="1"/>
  <c r="AG126" i="4"/>
  <c r="F515" i="2" s="1"/>
  <c r="J515" i="2" s="1"/>
  <c r="AG132" i="4"/>
  <c r="F521" i="2" s="1"/>
  <c r="J521" i="2" s="1"/>
  <c r="AG144" i="4"/>
  <c r="F533" i="2" s="1"/>
  <c r="J533" i="2" s="1"/>
  <c r="AG140" i="4"/>
  <c r="F529" i="2" s="1"/>
  <c r="J529" i="2" s="1"/>
  <c r="AG148" i="4"/>
  <c r="F537" i="2" s="1"/>
  <c r="J537" i="2" s="1"/>
  <c r="T32" i="4"/>
  <c r="AF178" i="4"/>
  <c r="E567" i="2" s="1"/>
  <c r="AF189" i="4"/>
  <c r="E578" i="2" s="1"/>
  <c r="AF162" i="4"/>
  <c r="E551" i="2" s="1"/>
  <c r="S36" i="4"/>
  <c r="AF165" i="4"/>
  <c r="E554" i="2" s="1"/>
  <c r="AF146" i="4"/>
  <c r="E535" i="2" s="1"/>
  <c r="AF152" i="4"/>
  <c r="E541" i="2" s="1"/>
  <c r="AF159" i="4"/>
  <c r="E548" i="2" s="1"/>
  <c r="U46" i="3"/>
  <c r="Y46" i="3" s="1"/>
  <c r="F481" i="2"/>
  <c r="J481" i="2" s="1"/>
  <c r="X53" i="4"/>
  <c r="AC102" i="4" s="1"/>
  <c r="AC203" i="4" s="1"/>
  <c r="U40" i="3"/>
  <c r="Y40" i="3" s="1"/>
  <c r="F475" i="2"/>
  <c r="J475" i="2" s="1"/>
  <c r="AF120" i="4"/>
  <c r="E509" i="2" s="1"/>
  <c r="AF112" i="4"/>
  <c r="E501" i="2" s="1"/>
  <c r="AF116" i="4"/>
  <c r="E505" i="2" s="1"/>
  <c r="S27" i="4"/>
  <c r="W27" i="4" s="1"/>
  <c r="AF115" i="4"/>
  <c r="E504" i="2" s="1"/>
  <c r="AF119" i="4"/>
  <c r="E508" i="2" s="1"/>
  <c r="AF123" i="4"/>
  <c r="E512" i="2" s="1"/>
  <c r="U29" i="3"/>
  <c r="Y29" i="3" s="1"/>
  <c r="F464" i="2"/>
  <c r="J464" i="2" s="1"/>
  <c r="AG195" i="4"/>
  <c r="F584" i="2" s="1"/>
  <c r="J584" i="2" s="1"/>
  <c r="AG192" i="4"/>
  <c r="F581" i="2" s="1"/>
  <c r="J581" i="2" s="1"/>
  <c r="T47" i="4"/>
  <c r="X47" i="4" s="1"/>
  <c r="P54" i="3"/>
  <c r="AG194" i="4"/>
  <c r="F583" i="2" s="1"/>
  <c r="J583" i="2" s="1"/>
  <c r="AG160" i="4"/>
  <c r="F549" i="2" s="1"/>
  <c r="J549" i="2" s="1"/>
  <c r="AG156" i="4"/>
  <c r="F545" i="2" s="1"/>
  <c r="J545" i="2" s="1"/>
  <c r="AG193" i="4"/>
  <c r="F582" i="2" s="1"/>
  <c r="J582" i="2" s="1"/>
  <c r="AG174" i="4"/>
  <c r="F563" i="2" s="1"/>
  <c r="J563" i="2" s="1"/>
  <c r="T37" i="4"/>
  <c r="X37" i="4" s="1"/>
  <c r="AG181" i="4"/>
  <c r="F570" i="2" s="1"/>
  <c r="J570" i="2" s="1"/>
  <c r="AG164" i="4"/>
  <c r="F553" i="2" s="1"/>
  <c r="J553" i="2" s="1"/>
  <c r="AG185" i="4"/>
  <c r="F574" i="2" s="1"/>
  <c r="J574" i="2" s="1"/>
  <c r="AG186" i="4"/>
  <c r="F575" i="2" s="1"/>
  <c r="J575" i="2" s="1"/>
  <c r="U41" i="3"/>
  <c r="Y41" i="3" s="1"/>
  <c r="F476" i="2"/>
  <c r="J476" i="2" s="1"/>
  <c r="U39" i="3"/>
  <c r="F474" i="2"/>
  <c r="J474" i="2" s="1"/>
  <c r="U35" i="3"/>
  <c r="Y35" i="3" s="1"/>
  <c r="F470" i="2"/>
  <c r="J470" i="2" s="1"/>
  <c r="AH165" i="4"/>
  <c r="G554" i="2" s="1"/>
  <c r="AH152" i="4"/>
  <c r="G541" i="2" s="1"/>
  <c r="AH146" i="4"/>
  <c r="G535" i="2" s="1"/>
  <c r="AH162" i="4"/>
  <c r="G551" i="2" s="1"/>
  <c r="U36" i="4"/>
  <c r="AH178" i="4"/>
  <c r="G567" i="2" s="1"/>
  <c r="AH189" i="4"/>
  <c r="G578" i="2" s="1"/>
  <c r="AH159" i="4"/>
  <c r="G548" i="2" s="1"/>
  <c r="G474" i="2"/>
  <c r="V39" i="3"/>
  <c r="AH187" i="4"/>
  <c r="G576" i="2" s="1"/>
  <c r="U45" i="4"/>
  <c r="AH180" i="4"/>
  <c r="G569" i="2" s="1"/>
  <c r="G480" i="2"/>
  <c r="V45" i="3"/>
  <c r="X29" i="4" l="1"/>
  <c r="Y48" i="3"/>
  <c r="V57" i="3"/>
  <c r="Y55" i="3"/>
  <c r="U41" i="4"/>
  <c r="Y36" i="4" s="1"/>
  <c r="X32" i="4"/>
  <c r="AC47" i="4" s="1"/>
  <c r="Y58" i="3"/>
  <c r="AH171" i="4"/>
  <c r="G560" i="2" s="1"/>
  <c r="I560" i="2" s="1"/>
  <c r="M560" i="2" s="1"/>
  <c r="Y49" i="3"/>
  <c r="V47" i="3"/>
  <c r="Y42" i="3"/>
  <c r="Y32" i="3"/>
  <c r="X28" i="4"/>
  <c r="AC6" i="4" s="1"/>
  <c r="AF196" i="4"/>
  <c r="E585" i="2" s="1"/>
  <c r="AF191" i="4"/>
  <c r="E580" i="2" s="1"/>
  <c r="K580" i="2" s="1"/>
  <c r="O580" i="2" s="1"/>
  <c r="S580" i="2" s="1"/>
  <c r="W580" i="2" s="1"/>
  <c r="O482" i="2"/>
  <c r="S482" i="2" s="1"/>
  <c r="W482" i="2" s="1"/>
  <c r="N482" i="2"/>
  <c r="I482" i="2"/>
  <c r="M482" i="2" s="1"/>
  <c r="X49" i="4"/>
  <c r="AC98" i="4" s="1"/>
  <c r="AC199" i="4" s="1"/>
  <c r="Y31" i="3"/>
  <c r="Y43" i="3"/>
  <c r="X43" i="4"/>
  <c r="AC83" i="4" s="1"/>
  <c r="Y26" i="3"/>
  <c r="X34" i="3"/>
  <c r="W30" i="4"/>
  <c r="AB21" i="4" s="1"/>
  <c r="AC94" i="4"/>
  <c r="AC91" i="4"/>
  <c r="Y39" i="3"/>
  <c r="AC85" i="4"/>
  <c r="AC73" i="4"/>
  <c r="AC93" i="4"/>
  <c r="AC55" i="4"/>
  <c r="AC80" i="4"/>
  <c r="AC63" i="4"/>
  <c r="AC92" i="4"/>
  <c r="AC59" i="4"/>
  <c r="AC84" i="4"/>
  <c r="K505" i="2"/>
  <c r="I505" i="2"/>
  <c r="M505" i="2" s="1"/>
  <c r="K567" i="2"/>
  <c r="N567" i="2" s="1"/>
  <c r="I567" i="2"/>
  <c r="M567" i="2" s="1"/>
  <c r="X52" i="3"/>
  <c r="T32" i="3"/>
  <c r="X32" i="3" s="1"/>
  <c r="E467" i="2"/>
  <c r="X50" i="3"/>
  <c r="K562" i="2"/>
  <c r="O562" i="2" s="1"/>
  <c r="S562" i="2" s="1"/>
  <c r="W562" i="2" s="1"/>
  <c r="I562" i="2"/>
  <c r="M562" i="2" s="1"/>
  <c r="AF109" i="4"/>
  <c r="E498" i="2" s="1"/>
  <c r="S40" i="4"/>
  <c r="W40" i="4" s="1"/>
  <c r="AF172" i="4"/>
  <c r="E561" i="2" s="1"/>
  <c r="W45" i="4"/>
  <c r="K566" i="2"/>
  <c r="N566" i="2" s="1"/>
  <c r="I566" i="2"/>
  <c r="M566" i="2" s="1"/>
  <c r="K578" i="2"/>
  <c r="N578" i="2" s="1"/>
  <c r="I578" i="2"/>
  <c r="M578" i="2" s="1"/>
  <c r="K501" i="2"/>
  <c r="O501" i="2" s="1"/>
  <c r="S501" i="2" s="1"/>
  <c r="W501" i="2" s="1"/>
  <c r="I501" i="2"/>
  <c r="M501" i="2" s="1"/>
  <c r="K548" i="2"/>
  <c r="N548" i="2" s="1"/>
  <c r="I548" i="2"/>
  <c r="M548" i="2" s="1"/>
  <c r="AC39" i="4"/>
  <c r="AC25" i="4"/>
  <c r="Y34" i="3"/>
  <c r="T42" i="3"/>
  <c r="X42" i="3" s="1"/>
  <c r="E477" i="2"/>
  <c r="AF158" i="4"/>
  <c r="E547" i="2" s="1"/>
  <c r="AF190" i="4"/>
  <c r="E579" i="2" s="1"/>
  <c r="AF161" i="4"/>
  <c r="E550" i="2" s="1"/>
  <c r="AF155" i="4"/>
  <c r="E544" i="2" s="1"/>
  <c r="AF197" i="4"/>
  <c r="E586" i="2" s="1"/>
  <c r="AF141" i="4"/>
  <c r="E530" i="2" s="1"/>
  <c r="AF147" i="4"/>
  <c r="E536" i="2" s="1"/>
  <c r="S35" i="4"/>
  <c r="W35" i="4" s="1"/>
  <c r="AF195" i="4"/>
  <c r="E584" i="2" s="1"/>
  <c r="AF192" i="4"/>
  <c r="E581" i="2" s="1"/>
  <c r="S47" i="4"/>
  <c r="W47" i="4" s="1"/>
  <c r="W39" i="4"/>
  <c r="K511" i="2"/>
  <c r="N511" i="2" s="1"/>
  <c r="I511" i="2"/>
  <c r="M511" i="2" s="1"/>
  <c r="Y44" i="3"/>
  <c r="AC71" i="4"/>
  <c r="AC8" i="4"/>
  <c r="Y27" i="3"/>
  <c r="T40" i="3"/>
  <c r="X40" i="3" s="1"/>
  <c r="E475" i="2"/>
  <c r="X47" i="3"/>
  <c r="K569" i="2"/>
  <c r="N569" i="2" s="1"/>
  <c r="I569" i="2"/>
  <c r="M569" i="2" s="1"/>
  <c r="K546" i="2"/>
  <c r="O546" i="2" s="1"/>
  <c r="S546" i="2" s="1"/>
  <c r="W546" i="2" s="1"/>
  <c r="I546" i="2"/>
  <c r="M546" i="2" s="1"/>
  <c r="K515" i="2"/>
  <c r="I515" i="2"/>
  <c r="M515" i="2" s="1"/>
  <c r="K509" i="2"/>
  <c r="O509" i="2" s="1"/>
  <c r="S509" i="2" s="1"/>
  <c r="W509" i="2" s="1"/>
  <c r="I509" i="2"/>
  <c r="M509" i="2" s="1"/>
  <c r="K541" i="2"/>
  <c r="O541" i="2" s="1"/>
  <c r="S541" i="2" s="1"/>
  <c r="W541" i="2" s="1"/>
  <c r="I541" i="2"/>
  <c r="M541" i="2" s="1"/>
  <c r="AC65" i="4"/>
  <c r="K469" i="2"/>
  <c r="N469" i="2" s="1"/>
  <c r="I469" i="2"/>
  <c r="M469" i="2" s="1"/>
  <c r="T37" i="3"/>
  <c r="X37" i="3" s="1"/>
  <c r="E472" i="2"/>
  <c r="AF124" i="4"/>
  <c r="E513" i="2" s="1"/>
  <c r="AF166" i="4"/>
  <c r="E555" i="2" s="1"/>
  <c r="AF135" i="4"/>
  <c r="E524" i="2" s="1"/>
  <c r="AF114" i="4"/>
  <c r="E503" i="2" s="1"/>
  <c r="AF121" i="4"/>
  <c r="E510" i="2" s="1"/>
  <c r="AF128" i="4"/>
  <c r="E517" i="2" s="1"/>
  <c r="AF107" i="4"/>
  <c r="E496" i="2" s="1"/>
  <c r="S28" i="4"/>
  <c r="W28" i="4" s="1"/>
  <c r="T36" i="3"/>
  <c r="X36" i="3" s="1"/>
  <c r="E471" i="2"/>
  <c r="AC38" i="4"/>
  <c r="AC3" i="4"/>
  <c r="AC49" i="4"/>
  <c r="AC42" i="4"/>
  <c r="AC35" i="4"/>
  <c r="AC68" i="4"/>
  <c r="AC26" i="4"/>
  <c r="K557" i="2"/>
  <c r="N557" i="2" s="1"/>
  <c r="I557" i="2"/>
  <c r="M557" i="2" s="1"/>
  <c r="K506" i="2"/>
  <c r="N506" i="2" s="1"/>
  <c r="I506" i="2"/>
  <c r="M506" i="2" s="1"/>
  <c r="X34" i="4"/>
  <c r="K491" i="2"/>
  <c r="N491" i="2" s="1"/>
  <c r="I491" i="2"/>
  <c r="M491" i="2" s="1"/>
  <c r="T46" i="3"/>
  <c r="X46" i="3" s="1"/>
  <c r="E481" i="2"/>
  <c r="K490" i="2"/>
  <c r="N490" i="2" s="1"/>
  <c r="I490" i="2"/>
  <c r="M490" i="2" s="1"/>
  <c r="K576" i="2"/>
  <c r="O576" i="2" s="1"/>
  <c r="S576" i="2" s="1"/>
  <c r="W576" i="2" s="1"/>
  <c r="I576" i="2"/>
  <c r="M576" i="2" s="1"/>
  <c r="W34" i="4"/>
  <c r="W32" i="4"/>
  <c r="K535" i="2"/>
  <c r="N535" i="2" s="1"/>
  <c r="I535" i="2"/>
  <c r="M535" i="2" s="1"/>
  <c r="K473" i="2"/>
  <c r="O473" i="2" s="1"/>
  <c r="S473" i="2" s="1"/>
  <c r="W473" i="2" s="1"/>
  <c r="I473" i="2"/>
  <c r="M473" i="2" s="1"/>
  <c r="AF174" i="4"/>
  <c r="E563" i="2" s="1"/>
  <c r="AF194" i="4"/>
  <c r="E583" i="2" s="1"/>
  <c r="AF186" i="4"/>
  <c r="E575" i="2" s="1"/>
  <c r="AF193" i="4"/>
  <c r="E582" i="2" s="1"/>
  <c r="AF160" i="4"/>
  <c r="E549" i="2" s="1"/>
  <c r="S37" i="4"/>
  <c r="W37" i="4" s="1"/>
  <c r="AF181" i="4"/>
  <c r="E570" i="2" s="1"/>
  <c r="AF185" i="4"/>
  <c r="E574" i="2" s="1"/>
  <c r="AF156" i="4"/>
  <c r="E545" i="2" s="1"/>
  <c r="AF164" i="4"/>
  <c r="E553" i="2" s="1"/>
  <c r="Y50" i="3"/>
  <c r="K495" i="2"/>
  <c r="O495" i="2" s="1"/>
  <c r="S495" i="2" s="1"/>
  <c r="W495" i="2" s="1"/>
  <c r="I495" i="2"/>
  <c r="M495" i="2" s="1"/>
  <c r="K494" i="2"/>
  <c r="O494" i="2" s="1"/>
  <c r="S494" i="2" s="1"/>
  <c r="W494" i="2" s="1"/>
  <c r="I494" i="2"/>
  <c r="M494" i="2" s="1"/>
  <c r="AB37" i="4"/>
  <c r="Y28" i="3"/>
  <c r="T55" i="3"/>
  <c r="X55" i="3" s="1"/>
  <c r="E489" i="2"/>
  <c r="X57" i="3"/>
  <c r="O578" i="2"/>
  <c r="S578" i="2" s="1"/>
  <c r="W578" i="2" s="1"/>
  <c r="AC24" i="4"/>
  <c r="AC28" i="4"/>
  <c r="AC17" i="4"/>
  <c r="AC12" i="4"/>
  <c r="AC32" i="4"/>
  <c r="X56" i="3"/>
  <c r="K483" i="2"/>
  <c r="N483" i="2" s="1"/>
  <c r="I483" i="2"/>
  <c r="M483" i="2" s="1"/>
  <c r="K462" i="2"/>
  <c r="O462" i="2" s="1"/>
  <c r="S462" i="2" s="1"/>
  <c r="W462" i="2" s="1"/>
  <c r="I462" i="2"/>
  <c r="M462" i="2" s="1"/>
  <c r="K474" i="2"/>
  <c r="O474" i="2" s="1"/>
  <c r="S474" i="2" s="1"/>
  <c r="W474" i="2" s="1"/>
  <c r="I474" i="2"/>
  <c r="M474" i="2" s="1"/>
  <c r="K571" i="2"/>
  <c r="O571" i="2" s="1"/>
  <c r="S571" i="2" s="1"/>
  <c r="W571" i="2" s="1"/>
  <c r="I571" i="2"/>
  <c r="M571" i="2" s="1"/>
  <c r="K537" i="2"/>
  <c r="N537" i="2" s="1"/>
  <c r="I537" i="2"/>
  <c r="M537" i="2" s="1"/>
  <c r="K499" i="2"/>
  <c r="O499" i="2" s="1"/>
  <c r="S499" i="2" s="1"/>
  <c r="W499" i="2" s="1"/>
  <c r="I499" i="2"/>
  <c r="M499" i="2" s="1"/>
  <c r="K512" i="2"/>
  <c r="O512" i="2" s="1"/>
  <c r="S512" i="2" s="1"/>
  <c r="W512" i="2" s="1"/>
  <c r="I512" i="2"/>
  <c r="M512" i="2" s="1"/>
  <c r="K554" i="2"/>
  <c r="N554" i="2" s="1"/>
  <c r="I554" i="2"/>
  <c r="M554" i="2" s="1"/>
  <c r="X39" i="4"/>
  <c r="AF104" i="4"/>
  <c r="E493" i="2" s="1"/>
  <c r="AF139" i="4"/>
  <c r="E528" i="2" s="1"/>
  <c r="S31" i="4"/>
  <c r="W31" i="4" s="1"/>
  <c r="AF127" i="4"/>
  <c r="E516" i="2" s="1"/>
  <c r="AF143" i="4"/>
  <c r="E532" i="2" s="1"/>
  <c r="AF169" i="4"/>
  <c r="E558" i="2" s="1"/>
  <c r="AF136" i="4"/>
  <c r="E525" i="2" s="1"/>
  <c r="AF150" i="4"/>
  <c r="E539" i="2" s="1"/>
  <c r="AF183" i="4"/>
  <c r="E572" i="2" s="1"/>
  <c r="AF176" i="4"/>
  <c r="E565" i="2" s="1"/>
  <c r="S42" i="4"/>
  <c r="W42" i="4" s="1"/>
  <c r="N562" i="2"/>
  <c r="W38" i="4"/>
  <c r="AC82" i="4"/>
  <c r="AC75" i="4"/>
  <c r="K527" i="2"/>
  <c r="N527" i="2" s="1"/>
  <c r="I527" i="2"/>
  <c r="M527" i="2" s="1"/>
  <c r="AC19" i="4"/>
  <c r="AC15" i="4"/>
  <c r="AC11" i="4"/>
  <c r="AC14" i="4"/>
  <c r="AC22" i="4"/>
  <c r="AC18" i="4"/>
  <c r="K585" i="2"/>
  <c r="O585" i="2" s="1"/>
  <c r="S585" i="2" s="1"/>
  <c r="W585" i="2" s="1"/>
  <c r="I585" i="2"/>
  <c r="M585" i="2" s="1"/>
  <c r="T41" i="3"/>
  <c r="X41" i="3" s="1"/>
  <c r="E476" i="2"/>
  <c r="K479" i="2"/>
  <c r="N479" i="2" s="1"/>
  <c r="I479" i="2"/>
  <c r="M479" i="2" s="1"/>
  <c r="X48" i="3"/>
  <c r="X27" i="3"/>
  <c r="K464" i="2"/>
  <c r="N464" i="2" s="1"/>
  <c r="I464" i="2"/>
  <c r="M464" i="2" s="1"/>
  <c r="X39" i="3"/>
  <c r="K543" i="2"/>
  <c r="O543" i="2" s="1"/>
  <c r="S543" i="2" s="1"/>
  <c r="W543" i="2" s="1"/>
  <c r="I543" i="2"/>
  <c r="M543" i="2" s="1"/>
  <c r="K521" i="2"/>
  <c r="O521" i="2" s="1"/>
  <c r="S521" i="2" s="1"/>
  <c r="W521" i="2" s="1"/>
  <c r="I521" i="2"/>
  <c r="M521" i="2" s="1"/>
  <c r="W41" i="4"/>
  <c r="K508" i="2"/>
  <c r="N508" i="2" s="1"/>
  <c r="I508" i="2"/>
  <c r="M508" i="2" s="1"/>
  <c r="W36" i="4"/>
  <c r="X45" i="4"/>
  <c r="T49" i="3"/>
  <c r="X49" i="3" s="1"/>
  <c r="E484" i="2"/>
  <c r="K478" i="2"/>
  <c r="O478" i="2" s="1"/>
  <c r="S478" i="2" s="1"/>
  <c r="W478" i="2" s="1"/>
  <c r="I478" i="2"/>
  <c r="M478" i="2" s="1"/>
  <c r="K556" i="2"/>
  <c r="O556" i="2" s="1"/>
  <c r="S556" i="2" s="1"/>
  <c r="W556" i="2" s="1"/>
  <c r="I556" i="2"/>
  <c r="M556" i="2" s="1"/>
  <c r="K463" i="2"/>
  <c r="N463" i="2" s="1"/>
  <c r="I463" i="2"/>
  <c r="M463" i="2" s="1"/>
  <c r="K519" i="2"/>
  <c r="N519" i="2" s="1"/>
  <c r="I519" i="2"/>
  <c r="M519" i="2" s="1"/>
  <c r="T35" i="3"/>
  <c r="X35" i="3" s="1"/>
  <c r="E470" i="2"/>
  <c r="Y52" i="3"/>
  <c r="AF175" i="4"/>
  <c r="E564" i="2" s="1"/>
  <c r="S43" i="4"/>
  <c r="W43" i="4" s="1"/>
  <c r="AF184" i="4"/>
  <c r="E573" i="2" s="1"/>
  <c r="X44" i="3"/>
  <c r="AH137" i="4"/>
  <c r="G526" i="2" s="1"/>
  <c r="K526" i="2" s="1"/>
  <c r="AH153" i="4"/>
  <c r="G542" i="2" s="1"/>
  <c r="K542" i="2" s="1"/>
  <c r="AH170" i="4"/>
  <c r="G559" i="2" s="1"/>
  <c r="K559" i="2" s="1"/>
  <c r="N559" i="2" s="1"/>
  <c r="AH149" i="4"/>
  <c r="G538" i="2" s="1"/>
  <c r="K538" i="2" s="1"/>
  <c r="O538" i="2" s="1"/>
  <c r="S538" i="2" s="1"/>
  <c r="W538" i="2" s="1"/>
  <c r="AH111" i="4"/>
  <c r="G500" i="2" s="1"/>
  <c r="K500" i="2" s="1"/>
  <c r="U33" i="4"/>
  <c r="Y33" i="4" s="1"/>
  <c r="AH145" i="4"/>
  <c r="G534" i="2" s="1"/>
  <c r="I534" i="2" s="1"/>
  <c r="M534" i="2" s="1"/>
  <c r="AH131" i="4"/>
  <c r="G520" i="2" s="1"/>
  <c r="K520" i="2" s="1"/>
  <c r="X29" i="3"/>
  <c r="K540" i="2"/>
  <c r="N540" i="2" s="1"/>
  <c r="I540" i="2"/>
  <c r="M540" i="2" s="1"/>
  <c r="K466" i="2"/>
  <c r="N466" i="2" s="1"/>
  <c r="I466" i="2"/>
  <c r="M466" i="2" s="1"/>
  <c r="K529" i="2"/>
  <c r="N529" i="2" s="1"/>
  <c r="I529" i="2"/>
  <c r="M529" i="2" s="1"/>
  <c r="T54" i="3"/>
  <c r="X54" i="3" s="1"/>
  <c r="E488" i="2"/>
  <c r="K504" i="2"/>
  <c r="N504" i="2" s="1"/>
  <c r="I504" i="2"/>
  <c r="M504" i="2" s="1"/>
  <c r="K551" i="2"/>
  <c r="O551" i="2" s="1"/>
  <c r="S551" i="2" s="1"/>
  <c r="W551" i="2" s="1"/>
  <c r="I551" i="2"/>
  <c r="M551" i="2" s="1"/>
  <c r="N515" i="2"/>
  <c r="O515" i="2"/>
  <c r="S515" i="2" s="1"/>
  <c r="W515" i="2" s="1"/>
  <c r="AF129" i="4"/>
  <c r="E518" i="2" s="1"/>
  <c r="AF113" i="4"/>
  <c r="E502" i="2" s="1"/>
  <c r="AF125" i="4"/>
  <c r="E514" i="2" s="1"/>
  <c r="AF133" i="4"/>
  <c r="E522" i="2" s="1"/>
  <c r="S29" i="4"/>
  <c r="W29" i="4" s="1"/>
  <c r="AF118" i="4"/>
  <c r="E507" i="2" s="1"/>
  <c r="T53" i="3"/>
  <c r="X53" i="3" s="1"/>
  <c r="E487" i="2"/>
  <c r="AC21" i="4"/>
  <c r="AC7" i="4"/>
  <c r="AC33" i="4"/>
  <c r="AC29" i="4"/>
  <c r="AC72" i="4"/>
  <c r="AC16" i="4"/>
  <c r="AC37" i="4"/>
  <c r="X43" i="3"/>
  <c r="X28" i="3"/>
  <c r="AC78" i="4"/>
  <c r="AC87" i="4"/>
  <c r="K523" i="2"/>
  <c r="N523" i="2" s="1"/>
  <c r="I523" i="2"/>
  <c r="M523" i="2" s="1"/>
  <c r="N505" i="2"/>
  <c r="O505" i="2"/>
  <c r="S505" i="2" s="1"/>
  <c r="W505" i="2" s="1"/>
  <c r="Y57" i="3"/>
  <c r="W46" i="4"/>
  <c r="X36" i="4"/>
  <c r="K480" i="2"/>
  <c r="O480" i="2" s="1"/>
  <c r="S480" i="2" s="1"/>
  <c r="W480" i="2" s="1"/>
  <c r="I480" i="2"/>
  <c r="M480" i="2" s="1"/>
  <c r="K461" i="2"/>
  <c r="N461" i="2" s="1"/>
  <c r="I461" i="2"/>
  <c r="M461" i="2" s="1"/>
  <c r="K552" i="2"/>
  <c r="N552" i="2" s="1"/>
  <c r="I552" i="2"/>
  <c r="M552" i="2" s="1"/>
  <c r="X31" i="3"/>
  <c r="K533" i="2"/>
  <c r="O533" i="2" s="1"/>
  <c r="S533" i="2" s="1"/>
  <c r="W533" i="2" s="1"/>
  <c r="I533" i="2"/>
  <c r="M533" i="2" s="1"/>
  <c r="AB15" i="4"/>
  <c r="AB19" i="4"/>
  <c r="AB11" i="4"/>
  <c r="AB22" i="4"/>
  <c r="AB14" i="4"/>
  <c r="AB18" i="4"/>
  <c r="AC5" i="4"/>
  <c r="AC66" i="4"/>
  <c r="T30" i="3"/>
  <c r="X30" i="3" s="1"/>
  <c r="E465" i="2"/>
  <c r="AC90" i="4"/>
  <c r="AC95" i="4"/>
  <c r="AF95" i="4" s="1"/>
  <c r="K486" i="2"/>
  <c r="N486" i="2" s="1"/>
  <c r="I486" i="2"/>
  <c r="M486" i="2" s="1"/>
  <c r="AC60" i="4"/>
  <c r="AC89" i="4"/>
  <c r="AC57" i="4"/>
  <c r="AC54" i="4"/>
  <c r="AC96" i="4"/>
  <c r="AC46" i="4"/>
  <c r="AC40" i="4"/>
  <c r="AF40" i="4" s="1"/>
  <c r="T33" i="3"/>
  <c r="X33" i="3" s="1"/>
  <c r="E468" i="2"/>
  <c r="K485" i="2"/>
  <c r="N485" i="2" s="1"/>
  <c r="I485" i="2"/>
  <c r="M485" i="2" s="1"/>
  <c r="AF179" i="4"/>
  <c r="E568" i="2" s="1"/>
  <c r="S44" i="4"/>
  <c r="W44" i="4" s="1"/>
  <c r="AF188" i="4"/>
  <c r="E577" i="2" s="1"/>
  <c r="K497" i="2"/>
  <c r="N497" i="2" s="1"/>
  <c r="I497" i="2"/>
  <c r="M497" i="2" s="1"/>
  <c r="Y45" i="3"/>
  <c r="Y47" i="3"/>
  <c r="X45" i="3"/>
  <c r="X26" i="3"/>
  <c r="K531" i="2"/>
  <c r="N531" i="2" s="1"/>
  <c r="I531" i="2"/>
  <c r="M531" i="2" s="1"/>
  <c r="AC31" i="4" l="1"/>
  <c r="AC74" i="4"/>
  <c r="AF74" i="4" s="1"/>
  <c r="AC43" i="4"/>
  <c r="K560" i="2"/>
  <c r="O560" i="2" s="1"/>
  <c r="S560" i="2" s="1"/>
  <c r="W560" i="2" s="1"/>
  <c r="I580" i="2"/>
  <c r="M580" i="2" s="1"/>
  <c r="N571" i="2"/>
  <c r="X41" i="4"/>
  <c r="AF32" i="4"/>
  <c r="N495" i="2"/>
  <c r="AB72" i="4"/>
  <c r="AB16" i="4"/>
  <c r="O557" i="2"/>
  <c r="S557" i="2" s="1"/>
  <c r="W557" i="2" s="1"/>
  <c r="AB29" i="4"/>
  <c r="AE22" i="4"/>
  <c r="AB33" i="4"/>
  <c r="AB7" i="4"/>
  <c r="O491" i="2"/>
  <c r="S491" i="2" s="1"/>
  <c r="W491" i="2" s="1"/>
  <c r="O567" i="2"/>
  <c r="S567" i="2" s="1"/>
  <c r="W567" i="2" s="1"/>
  <c r="O566" i="2"/>
  <c r="S566" i="2" s="1"/>
  <c r="W566" i="2" s="1"/>
  <c r="O508" i="2"/>
  <c r="S508" i="2" s="1"/>
  <c r="W508" i="2" s="1"/>
  <c r="AF66" i="4"/>
  <c r="AC23" i="4"/>
  <c r="AF24" i="4" s="1"/>
  <c r="N546" i="2"/>
  <c r="R546" i="2" s="1"/>
  <c r="V546" i="2" s="1"/>
  <c r="Z546" i="2" s="1"/>
  <c r="AC34" i="4"/>
  <c r="AF35" i="4" s="1"/>
  <c r="AC13" i="4"/>
  <c r="AF13" i="4" s="1"/>
  <c r="AC27" i="4"/>
  <c r="AF27" i="4" s="1"/>
  <c r="AC20" i="4"/>
  <c r="AF21" i="4" s="1"/>
  <c r="AF16" i="4"/>
  <c r="AF92" i="4"/>
  <c r="O569" i="2"/>
  <c r="S569" i="2" s="1"/>
  <c r="W569" i="2" s="1"/>
  <c r="O506" i="2"/>
  <c r="S506" i="2" s="1"/>
  <c r="W506" i="2" s="1"/>
  <c r="O548" i="2"/>
  <c r="S548" i="2" s="1"/>
  <c r="W548" i="2" s="1"/>
  <c r="N473" i="2"/>
  <c r="R473" i="2" s="1"/>
  <c r="V473" i="2" s="1"/>
  <c r="Z473" i="2" s="1"/>
  <c r="AK473" i="2" s="1"/>
  <c r="N576" i="2"/>
  <c r="R576" i="2" s="1"/>
  <c r="V576" i="2" s="1"/>
  <c r="Z576" i="2" s="1"/>
  <c r="AF72" i="4"/>
  <c r="AF60" i="4"/>
  <c r="AF29" i="4"/>
  <c r="O540" i="2"/>
  <c r="S540" i="2" s="1"/>
  <c r="W540" i="2" s="1"/>
  <c r="AF75" i="4"/>
  <c r="AF18" i="4"/>
  <c r="AF14" i="4"/>
  <c r="I538" i="2"/>
  <c r="M538" i="2" s="1"/>
  <c r="O466" i="2"/>
  <c r="S466" i="2" s="1"/>
  <c r="W466" i="2" s="1"/>
  <c r="N541" i="2"/>
  <c r="I559" i="2"/>
  <c r="M559" i="2" s="1"/>
  <c r="R559" i="2" s="1"/>
  <c r="V559" i="2" s="1"/>
  <c r="N501" i="2"/>
  <c r="R501" i="2" s="1"/>
  <c r="V501" i="2" s="1"/>
  <c r="Z501" i="2" s="1"/>
  <c r="AF26" i="4"/>
  <c r="N509" i="2"/>
  <c r="Q509" i="2" s="1"/>
  <c r="U509" i="2" s="1"/>
  <c r="Y509" i="2" s="1"/>
  <c r="N521" i="2"/>
  <c r="R521" i="2" s="1"/>
  <c r="V521" i="2" s="1"/>
  <c r="Z521" i="2" s="1"/>
  <c r="N551" i="2"/>
  <c r="Q551" i="2" s="1"/>
  <c r="U551" i="2" s="1"/>
  <c r="Y551" i="2" s="1"/>
  <c r="N494" i="2"/>
  <c r="K534" i="2"/>
  <c r="N534" i="2" s="1"/>
  <c r="R534" i="2" s="1"/>
  <c r="V534" i="2" s="1"/>
  <c r="X33" i="4"/>
  <c r="AC69" i="4" s="1"/>
  <c r="I520" i="2"/>
  <c r="M520" i="2" s="1"/>
  <c r="AF94" i="4"/>
  <c r="N478" i="2"/>
  <c r="R478" i="2" s="1"/>
  <c r="V478" i="2" s="1"/>
  <c r="Z478" i="2" s="1"/>
  <c r="AK478" i="2" s="1"/>
  <c r="AF90" i="4"/>
  <c r="AF39" i="4"/>
  <c r="N500" i="2"/>
  <c r="O500" i="2"/>
  <c r="S500" i="2" s="1"/>
  <c r="W500" i="2" s="1"/>
  <c r="N526" i="2"/>
  <c r="O526" i="2"/>
  <c r="S526" i="2" s="1"/>
  <c r="W526" i="2" s="1"/>
  <c r="N520" i="2"/>
  <c r="O520" i="2"/>
  <c r="S520" i="2" s="1"/>
  <c r="W520" i="2" s="1"/>
  <c r="N542" i="2"/>
  <c r="O542" i="2"/>
  <c r="S542" i="2" s="1"/>
  <c r="W542" i="2" s="1"/>
  <c r="K468" i="2"/>
  <c r="I468" i="2"/>
  <c r="M468" i="2" s="1"/>
  <c r="K502" i="2"/>
  <c r="I502" i="2"/>
  <c r="M502" i="2" s="1"/>
  <c r="N480" i="2"/>
  <c r="R480" i="2" s="1"/>
  <c r="V480" i="2" s="1"/>
  <c r="Z480" i="2" s="1"/>
  <c r="AK480" i="2" s="1"/>
  <c r="K518" i="2"/>
  <c r="I518" i="2"/>
  <c r="M518" i="2" s="1"/>
  <c r="K539" i="2"/>
  <c r="I539" i="2"/>
  <c r="M539" i="2" s="1"/>
  <c r="AC4" i="4"/>
  <c r="AF4" i="4" s="1"/>
  <c r="AC67" i="4"/>
  <c r="AF67" i="4" s="1"/>
  <c r="N533" i="2"/>
  <c r="R533" i="2" s="1"/>
  <c r="V533" i="2" s="1"/>
  <c r="Z533" i="2" s="1"/>
  <c r="AB93" i="4"/>
  <c r="AB73" i="4"/>
  <c r="AB85" i="4"/>
  <c r="AB92" i="4"/>
  <c r="AB55" i="4"/>
  <c r="AB84" i="4"/>
  <c r="AB80" i="4"/>
  <c r="AB59" i="4"/>
  <c r="AB63" i="4"/>
  <c r="Q576" i="2"/>
  <c r="U576" i="2" s="1"/>
  <c r="Y576" i="2" s="1"/>
  <c r="O554" i="2"/>
  <c r="S554" i="2" s="1"/>
  <c r="W554" i="2" s="1"/>
  <c r="K471" i="2"/>
  <c r="I471" i="2"/>
  <c r="M471" i="2" s="1"/>
  <c r="K555" i="2"/>
  <c r="I555" i="2"/>
  <c r="M555" i="2" s="1"/>
  <c r="K475" i="2"/>
  <c r="I475" i="2"/>
  <c r="M475" i="2" s="1"/>
  <c r="O552" i="2"/>
  <c r="S552" i="2" s="1"/>
  <c r="W552" i="2" s="1"/>
  <c r="AB4" i="4"/>
  <c r="AB67" i="4"/>
  <c r="O519" i="2"/>
  <c r="S519" i="2" s="1"/>
  <c r="W519" i="2" s="1"/>
  <c r="K544" i="2"/>
  <c r="I544" i="2"/>
  <c r="M544" i="2" s="1"/>
  <c r="R578" i="2"/>
  <c r="V578" i="2" s="1"/>
  <c r="Z578" i="2" s="1"/>
  <c r="Q578" i="2"/>
  <c r="U578" i="2" s="1"/>
  <c r="Y578" i="2" s="1"/>
  <c r="O535" i="2"/>
  <c r="S535" i="2" s="1"/>
  <c r="W535" i="2" s="1"/>
  <c r="AB8" i="4"/>
  <c r="AB71" i="4"/>
  <c r="O461" i="2"/>
  <c r="S461" i="2" s="1"/>
  <c r="W461" i="2" s="1"/>
  <c r="O469" i="2"/>
  <c r="S469" i="2" s="1"/>
  <c r="W469" i="2" s="1"/>
  <c r="R461" i="2"/>
  <c r="V461" i="2" s="1"/>
  <c r="Q461" i="2"/>
  <c r="U461" i="2" s="1"/>
  <c r="R485" i="2"/>
  <c r="V485" i="2" s="1"/>
  <c r="Q485" i="2"/>
  <c r="U485" i="2" s="1"/>
  <c r="AC61" i="4"/>
  <c r="AC77" i="4"/>
  <c r="AF78" i="4" s="1"/>
  <c r="AC58" i="4"/>
  <c r="AF58" i="4" s="1"/>
  <c r="AC51" i="4"/>
  <c r="AC88" i="4"/>
  <c r="AF88" i="4" s="1"/>
  <c r="AC64" i="4"/>
  <c r="AF64" i="4" s="1"/>
  <c r="AC45" i="4"/>
  <c r="AF47" i="4" s="1"/>
  <c r="K487" i="2"/>
  <c r="I487" i="2"/>
  <c r="M487" i="2" s="1"/>
  <c r="Q466" i="2"/>
  <c r="U466" i="2" s="1"/>
  <c r="R466" i="2"/>
  <c r="V466" i="2" s="1"/>
  <c r="R519" i="2"/>
  <c r="V519" i="2" s="1"/>
  <c r="Q519" i="2"/>
  <c r="U519" i="2" s="1"/>
  <c r="R464" i="2"/>
  <c r="V464" i="2" s="1"/>
  <c r="Q464" i="2"/>
  <c r="U464" i="2" s="1"/>
  <c r="O486" i="2"/>
  <c r="S486" i="2" s="1"/>
  <c r="W486" i="2" s="1"/>
  <c r="O483" i="2"/>
  <c r="S483" i="2" s="1"/>
  <c r="W483" i="2" s="1"/>
  <c r="AB82" i="4"/>
  <c r="AB75" i="4"/>
  <c r="K525" i="2"/>
  <c r="I525" i="2"/>
  <c r="M525" i="2" s="1"/>
  <c r="R554" i="2"/>
  <c r="V554" i="2" s="1"/>
  <c r="Q554" i="2"/>
  <c r="U554" i="2" s="1"/>
  <c r="K489" i="2"/>
  <c r="I489" i="2"/>
  <c r="M489" i="2" s="1"/>
  <c r="O527" i="2"/>
  <c r="S527" i="2" s="1"/>
  <c r="W527" i="2" s="1"/>
  <c r="K549" i="2"/>
  <c r="I549" i="2"/>
  <c r="M549" i="2" s="1"/>
  <c r="O463" i="2"/>
  <c r="S463" i="2" s="1"/>
  <c r="W463" i="2" s="1"/>
  <c r="K513" i="2"/>
  <c r="I513" i="2"/>
  <c r="M513" i="2" s="1"/>
  <c r="AF20" i="4"/>
  <c r="N538" i="2"/>
  <c r="K550" i="2"/>
  <c r="I550" i="2"/>
  <c r="M550" i="2" s="1"/>
  <c r="I542" i="2"/>
  <c r="M542" i="2" s="1"/>
  <c r="K498" i="2"/>
  <c r="I498" i="2"/>
  <c r="M498" i="2" s="1"/>
  <c r="K467" i="2"/>
  <c r="I467" i="2"/>
  <c r="M467" i="2" s="1"/>
  <c r="Q497" i="2"/>
  <c r="U497" i="2" s="1"/>
  <c r="R497" i="2"/>
  <c r="V497" i="2" s="1"/>
  <c r="Q486" i="2"/>
  <c r="U486" i="2" s="1"/>
  <c r="R486" i="2"/>
  <c r="V486" i="2" s="1"/>
  <c r="AB90" i="4"/>
  <c r="AB95" i="4"/>
  <c r="Q523" i="2"/>
  <c r="U523" i="2" s="1"/>
  <c r="R523" i="2"/>
  <c r="V523" i="2" s="1"/>
  <c r="O531" i="2"/>
  <c r="S531" i="2" s="1"/>
  <c r="W531" i="2" s="1"/>
  <c r="K565" i="2"/>
  <c r="I565" i="2"/>
  <c r="M565" i="2" s="1"/>
  <c r="K558" i="2"/>
  <c r="I558" i="2"/>
  <c r="M558" i="2" s="1"/>
  <c r="AF12" i="4"/>
  <c r="K582" i="2"/>
  <c r="I582" i="2"/>
  <c r="M582" i="2" s="1"/>
  <c r="O529" i="2"/>
  <c r="S529" i="2" s="1"/>
  <c r="W529" i="2" s="1"/>
  <c r="I526" i="2"/>
  <c r="M526" i="2" s="1"/>
  <c r="R491" i="2"/>
  <c r="V491" i="2" s="1"/>
  <c r="Q491" i="2"/>
  <c r="U491" i="2" s="1"/>
  <c r="AF42" i="4"/>
  <c r="AB65" i="4"/>
  <c r="AB23" i="4"/>
  <c r="AB34" i="4"/>
  <c r="AB20" i="4"/>
  <c r="AE20" i="4" s="1"/>
  <c r="AB27" i="4"/>
  <c r="AB6" i="4"/>
  <c r="AB13" i="4"/>
  <c r="AE14" i="4" s="1"/>
  <c r="K472" i="2"/>
  <c r="I472" i="2"/>
  <c r="M472" i="2" s="1"/>
  <c r="AF6" i="4"/>
  <c r="K579" i="2"/>
  <c r="I579" i="2"/>
  <c r="M579" i="2" s="1"/>
  <c r="R548" i="2"/>
  <c r="V548" i="2" s="1"/>
  <c r="Z548" i="2" s="1"/>
  <c r="Q548" i="2"/>
  <c r="U548" i="2" s="1"/>
  <c r="N474" i="2"/>
  <c r="R474" i="2" s="1"/>
  <c r="V474" i="2" s="1"/>
  <c r="Z474" i="2" s="1"/>
  <c r="AK474" i="2" s="1"/>
  <c r="N585" i="2"/>
  <c r="Q585" i="2" s="1"/>
  <c r="U585" i="2" s="1"/>
  <c r="Y585" i="2" s="1"/>
  <c r="AF84" i="4"/>
  <c r="R504" i="2"/>
  <c r="V504" i="2" s="1"/>
  <c r="Q504" i="2"/>
  <c r="U504" i="2" s="1"/>
  <c r="R540" i="2"/>
  <c r="V540" i="2" s="1"/>
  <c r="Q540" i="2"/>
  <c r="U540" i="2" s="1"/>
  <c r="Q463" i="2"/>
  <c r="U463" i="2" s="1"/>
  <c r="R463" i="2"/>
  <c r="V463" i="2" s="1"/>
  <c r="Q478" i="2"/>
  <c r="U478" i="2" s="1"/>
  <c r="Y478" i="2" s="1"/>
  <c r="AJ478" i="2" s="1"/>
  <c r="K484" i="2"/>
  <c r="I484" i="2"/>
  <c r="M484" i="2" s="1"/>
  <c r="AB70" i="4"/>
  <c r="AB9" i="4"/>
  <c r="AE9" i="4" s="1"/>
  <c r="R527" i="2"/>
  <c r="V527" i="2" s="1"/>
  <c r="Q527" i="2"/>
  <c r="U527" i="2" s="1"/>
  <c r="AC36" i="4"/>
  <c r="AF36" i="4" s="1"/>
  <c r="AC52" i="4"/>
  <c r="AC10" i="4"/>
  <c r="AC44" i="4"/>
  <c r="AF44" i="4" s="1"/>
  <c r="K572" i="2"/>
  <c r="I572" i="2"/>
  <c r="M572" i="2" s="1"/>
  <c r="K532" i="2"/>
  <c r="I532" i="2"/>
  <c r="M532" i="2" s="1"/>
  <c r="W33" i="4"/>
  <c r="AF17" i="4"/>
  <c r="AE16" i="4"/>
  <c r="O559" i="2"/>
  <c r="S559" i="2" s="1"/>
  <c r="W559" i="2" s="1"/>
  <c r="K575" i="2"/>
  <c r="I575" i="2"/>
  <c r="M575" i="2" s="1"/>
  <c r="K496" i="2"/>
  <c r="I496" i="2"/>
  <c r="M496" i="2" s="1"/>
  <c r="O464" i="2"/>
  <c r="S464" i="2" s="1"/>
  <c r="W464" i="2" s="1"/>
  <c r="R569" i="2"/>
  <c r="V569" i="2" s="1"/>
  <c r="Q569" i="2"/>
  <c r="U569" i="2" s="1"/>
  <c r="K547" i="2"/>
  <c r="I547" i="2"/>
  <c r="M547" i="2" s="1"/>
  <c r="N543" i="2"/>
  <c r="R543" i="2" s="1"/>
  <c r="V543" i="2" s="1"/>
  <c r="Z543" i="2" s="1"/>
  <c r="O511" i="2"/>
  <c r="S511" i="2" s="1"/>
  <c r="W511" i="2" s="1"/>
  <c r="K577" i="2"/>
  <c r="I577" i="2"/>
  <c r="M577" i="2" s="1"/>
  <c r="AB28" i="4"/>
  <c r="AE29" i="4" s="1"/>
  <c r="AB24" i="4"/>
  <c r="AB12" i="4"/>
  <c r="AE12" i="4" s="1"/>
  <c r="AB17" i="4"/>
  <c r="AE17" i="4" s="1"/>
  <c r="AB32" i="4"/>
  <c r="AB61" i="4"/>
  <c r="AB77" i="4"/>
  <c r="AB58" i="4"/>
  <c r="AB51" i="4"/>
  <c r="AB88" i="4"/>
  <c r="AB64" i="4"/>
  <c r="AB45" i="4"/>
  <c r="AF22" i="4"/>
  <c r="AG22" i="4" s="1"/>
  <c r="AH22" i="4" s="1"/>
  <c r="AI22" i="4" s="1"/>
  <c r="K516" i="2"/>
  <c r="I516" i="2"/>
  <c r="M516" i="2" s="1"/>
  <c r="K553" i="2"/>
  <c r="I553" i="2"/>
  <c r="M553" i="2" s="1"/>
  <c r="K583" i="2"/>
  <c r="I583" i="2"/>
  <c r="M583" i="2" s="1"/>
  <c r="R535" i="2"/>
  <c r="V535" i="2" s="1"/>
  <c r="Z535" i="2" s="1"/>
  <c r="Q535" i="2"/>
  <c r="U535" i="2" s="1"/>
  <c r="Q490" i="2"/>
  <c r="U490" i="2" s="1"/>
  <c r="R490" i="2"/>
  <c r="V490" i="2" s="1"/>
  <c r="AC56" i="4"/>
  <c r="AF56" i="4" s="1"/>
  <c r="AC81" i="4"/>
  <c r="AF82" i="4" s="1"/>
  <c r="AC53" i="4"/>
  <c r="AF54" i="4" s="1"/>
  <c r="AC76" i="4"/>
  <c r="AF76" i="4" s="1"/>
  <c r="AC41" i="4"/>
  <c r="AF41" i="4" s="1"/>
  <c r="AC62" i="4"/>
  <c r="AF62" i="4" s="1"/>
  <c r="AC50" i="4"/>
  <c r="AF50" i="4" s="1"/>
  <c r="AF83" i="4"/>
  <c r="N499" i="2"/>
  <c r="R499" i="2" s="1"/>
  <c r="V499" i="2" s="1"/>
  <c r="Z499" i="2" s="1"/>
  <c r="K517" i="2"/>
  <c r="I517" i="2"/>
  <c r="M517" i="2" s="1"/>
  <c r="Q469" i="2"/>
  <c r="U469" i="2" s="1"/>
  <c r="R469" i="2"/>
  <c r="V469" i="2" s="1"/>
  <c r="AB57" i="4"/>
  <c r="AB89" i="4"/>
  <c r="AB54" i="4"/>
  <c r="AB60" i="4"/>
  <c r="AB46" i="4"/>
  <c r="AB96" i="4"/>
  <c r="AB40" i="4"/>
  <c r="N580" i="2"/>
  <c r="R580" i="2" s="1"/>
  <c r="V580" i="2" s="1"/>
  <c r="Z580" i="2" s="1"/>
  <c r="R566" i="2"/>
  <c r="V566" i="2" s="1"/>
  <c r="Z566" i="2" s="1"/>
  <c r="Q566" i="2"/>
  <c r="U566" i="2" s="1"/>
  <c r="Y566" i="2" s="1"/>
  <c r="R562" i="2"/>
  <c r="V562" i="2" s="1"/>
  <c r="Z562" i="2" s="1"/>
  <c r="Q562" i="2"/>
  <c r="U562" i="2" s="1"/>
  <c r="Y562" i="2" s="1"/>
  <c r="O490" i="2"/>
  <c r="S490" i="2" s="1"/>
  <c r="W490" i="2" s="1"/>
  <c r="R567" i="2"/>
  <c r="V567" i="2" s="1"/>
  <c r="Q567" i="2"/>
  <c r="U567" i="2" s="1"/>
  <c r="K507" i="2"/>
  <c r="I507" i="2"/>
  <c r="M507" i="2" s="1"/>
  <c r="AB78" i="4"/>
  <c r="AB87" i="4"/>
  <c r="AF96" i="4"/>
  <c r="Q552" i="2"/>
  <c r="U552" i="2" s="1"/>
  <c r="Y552" i="2" s="1"/>
  <c r="R552" i="2"/>
  <c r="V552" i="2" s="1"/>
  <c r="Z552" i="2" s="1"/>
  <c r="K522" i="2"/>
  <c r="I522" i="2"/>
  <c r="M522" i="2" s="1"/>
  <c r="K488" i="2"/>
  <c r="I488" i="2"/>
  <c r="M488" i="2" s="1"/>
  <c r="K573" i="2"/>
  <c r="I573" i="2"/>
  <c r="M573" i="2" s="1"/>
  <c r="O523" i="2"/>
  <c r="S523" i="2" s="1"/>
  <c r="W523" i="2" s="1"/>
  <c r="R508" i="2"/>
  <c r="V508" i="2" s="1"/>
  <c r="Z508" i="2" s="1"/>
  <c r="Q508" i="2"/>
  <c r="U508" i="2" s="1"/>
  <c r="Y508" i="2" s="1"/>
  <c r="K476" i="2"/>
  <c r="I476" i="2"/>
  <c r="M476" i="2" s="1"/>
  <c r="AB38" i="4"/>
  <c r="AB3" i="4"/>
  <c r="AB49" i="4"/>
  <c r="AB68" i="4"/>
  <c r="AB35" i="4"/>
  <c r="AB42" i="4"/>
  <c r="AB26" i="4"/>
  <c r="R537" i="2"/>
  <c r="V537" i="2" s="1"/>
  <c r="Q537" i="2"/>
  <c r="U537" i="2" s="1"/>
  <c r="O504" i="2"/>
  <c r="S504" i="2" s="1"/>
  <c r="W504" i="2" s="1"/>
  <c r="N560" i="2"/>
  <c r="Q560" i="2" s="1"/>
  <c r="U560" i="2" s="1"/>
  <c r="Y560" i="2" s="1"/>
  <c r="K545" i="2"/>
  <c r="I545" i="2"/>
  <c r="M545" i="2" s="1"/>
  <c r="K563" i="2"/>
  <c r="I563" i="2"/>
  <c r="M563" i="2" s="1"/>
  <c r="O479" i="2"/>
  <c r="S479" i="2" s="1"/>
  <c r="W479" i="2" s="1"/>
  <c r="R506" i="2"/>
  <c r="V506" i="2" s="1"/>
  <c r="Q506" i="2"/>
  <c r="U506" i="2" s="1"/>
  <c r="Y506" i="2" s="1"/>
  <c r="K510" i="2"/>
  <c r="I510" i="2"/>
  <c r="M510" i="2" s="1"/>
  <c r="O537" i="2"/>
  <c r="S537" i="2" s="1"/>
  <c r="W537" i="2" s="1"/>
  <c r="AF8" i="4"/>
  <c r="AB94" i="4"/>
  <c r="AB91" i="4"/>
  <c r="K536" i="2"/>
  <c r="I536" i="2"/>
  <c r="M536" i="2" s="1"/>
  <c r="N462" i="2"/>
  <c r="Q462" i="2" s="1"/>
  <c r="U462" i="2" s="1"/>
  <c r="Y462" i="2" s="1"/>
  <c r="AJ462" i="2" s="1"/>
  <c r="N512" i="2"/>
  <c r="R512" i="2" s="1"/>
  <c r="V512" i="2" s="1"/>
  <c r="Z512" i="2" s="1"/>
  <c r="R531" i="2"/>
  <c r="V531" i="2" s="1"/>
  <c r="Q531" i="2"/>
  <c r="U531" i="2" s="1"/>
  <c r="K568" i="2"/>
  <c r="I568" i="2"/>
  <c r="M568" i="2" s="1"/>
  <c r="K465" i="2"/>
  <c r="I465" i="2"/>
  <c r="M465" i="2" s="1"/>
  <c r="K514" i="2"/>
  <c r="I514" i="2"/>
  <c r="M514" i="2" s="1"/>
  <c r="AB74" i="4"/>
  <c r="AB83" i="4"/>
  <c r="AB66" i="4"/>
  <c r="AE66" i="4" s="1"/>
  <c r="AB5" i="4"/>
  <c r="K528" i="2"/>
  <c r="I528" i="2"/>
  <c r="M528" i="2" s="1"/>
  <c r="Q483" i="2"/>
  <c r="U483" i="2" s="1"/>
  <c r="Y483" i="2" s="1"/>
  <c r="AJ483" i="2" s="1"/>
  <c r="R483" i="2"/>
  <c r="V483" i="2" s="1"/>
  <c r="Z483" i="2" s="1"/>
  <c r="AK483" i="2" s="1"/>
  <c r="K574" i="2"/>
  <c r="I574" i="2"/>
  <c r="M574" i="2" s="1"/>
  <c r="Q473" i="2"/>
  <c r="U473" i="2" s="1"/>
  <c r="Y473" i="2" s="1"/>
  <c r="AJ473" i="2" s="1"/>
  <c r="AB43" i="4"/>
  <c r="AB25" i="4"/>
  <c r="AB39" i="4"/>
  <c r="AB31" i="4"/>
  <c r="AB47" i="4"/>
  <c r="K481" i="2"/>
  <c r="I481" i="2"/>
  <c r="M481" i="2" s="1"/>
  <c r="O497" i="2"/>
  <c r="S497" i="2" s="1"/>
  <c r="W497" i="2" s="1"/>
  <c r="O485" i="2"/>
  <c r="S485" i="2" s="1"/>
  <c r="W485" i="2" s="1"/>
  <c r="K503" i="2"/>
  <c r="I503" i="2"/>
  <c r="M503" i="2" s="1"/>
  <c r="I500" i="2"/>
  <c r="M500" i="2" s="1"/>
  <c r="R511" i="2"/>
  <c r="V511" i="2" s="1"/>
  <c r="Q511" i="2"/>
  <c r="U511" i="2" s="1"/>
  <c r="Y511" i="2" s="1"/>
  <c r="K581" i="2"/>
  <c r="I581" i="2"/>
  <c r="M581" i="2" s="1"/>
  <c r="K530" i="2"/>
  <c r="I530" i="2"/>
  <c r="M530" i="2" s="1"/>
  <c r="K477" i="2"/>
  <c r="I477" i="2"/>
  <c r="M477" i="2" s="1"/>
  <c r="AF25" i="4"/>
  <c r="AB86" i="4"/>
  <c r="AE86" i="4" s="1"/>
  <c r="AB79" i="4"/>
  <c r="N556" i="2"/>
  <c r="R556" i="2" s="1"/>
  <c r="V556" i="2" s="1"/>
  <c r="Z556" i="2" s="1"/>
  <c r="Q505" i="2"/>
  <c r="U505" i="2" s="1"/>
  <c r="Y505" i="2" s="1"/>
  <c r="R505" i="2"/>
  <c r="V505" i="2" s="1"/>
  <c r="Z505" i="2" s="1"/>
  <c r="AF91" i="4"/>
  <c r="R529" i="2"/>
  <c r="V529" i="2" s="1"/>
  <c r="Q529" i="2"/>
  <c r="U529" i="2" s="1"/>
  <c r="Y529" i="2" s="1"/>
  <c r="K564" i="2"/>
  <c r="I564" i="2"/>
  <c r="M564" i="2" s="1"/>
  <c r="K470" i="2"/>
  <c r="I470" i="2"/>
  <c r="M470" i="2" s="1"/>
  <c r="AC86" i="4"/>
  <c r="AF86" i="4" s="1"/>
  <c r="AC79" i="4"/>
  <c r="AF79" i="4" s="1"/>
  <c r="Q479" i="2"/>
  <c r="U479" i="2" s="1"/>
  <c r="R479" i="2"/>
  <c r="V479" i="2" s="1"/>
  <c r="K493" i="2"/>
  <c r="I493" i="2"/>
  <c r="M493" i="2" s="1"/>
  <c r="R571" i="2"/>
  <c r="V571" i="2" s="1"/>
  <c r="Z571" i="2" s="1"/>
  <c r="Q571" i="2"/>
  <c r="U571" i="2" s="1"/>
  <c r="Y571" i="2" s="1"/>
  <c r="Q494" i="2"/>
  <c r="U494" i="2" s="1"/>
  <c r="Y494" i="2" s="1"/>
  <c r="R494" i="2"/>
  <c r="V494" i="2" s="1"/>
  <c r="Z494" i="2" s="1"/>
  <c r="R495" i="2"/>
  <c r="V495" i="2" s="1"/>
  <c r="Z495" i="2" s="1"/>
  <c r="Q495" i="2"/>
  <c r="U495" i="2" s="1"/>
  <c r="Y495" i="2" s="1"/>
  <c r="K570" i="2"/>
  <c r="I570" i="2"/>
  <c r="M570" i="2" s="1"/>
  <c r="AB53" i="4"/>
  <c r="AB81" i="4"/>
  <c r="AB62" i="4"/>
  <c r="AB56" i="4"/>
  <c r="AE56" i="4" s="1"/>
  <c r="AB41" i="4"/>
  <c r="AE41" i="4" s="1"/>
  <c r="AB76" i="4"/>
  <c r="AE76" i="4" s="1"/>
  <c r="AB50" i="4"/>
  <c r="R557" i="2"/>
  <c r="V557" i="2" s="1"/>
  <c r="Z557" i="2" s="1"/>
  <c r="Q557" i="2"/>
  <c r="U557" i="2" s="1"/>
  <c r="Y557" i="2" s="1"/>
  <c r="K524" i="2"/>
  <c r="I524" i="2"/>
  <c r="M524" i="2" s="1"/>
  <c r="R541" i="2"/>
  <c r="V541" i="2" s="1"/>
  <c r="Z541" i="2" s="1"/>
  <c r="Q541" i="2"/>
  <c r="U541" i="2" s="1"/>
  <c r="Y541" i="2" s="1"/>
  <c r="R515" i="2"/>
  <c r="V515" i="2" s="1"/>
  <c r="Z515" i="2" s="1"/>
  <c r="Q515" i="2"/>
  <c r="U515" i="2" s="1"/>
  <c r="Y515" i="2" s="1"/>
  <c r="K584" i="2"/>
  <c r="I584" i="2"/>
  <c r="M584" i="2" s="1"/>
  <c r="K586" i="2"/>
  <c r="I586" i="2"/>
  <c r="M586" i="2" s="1"/>
  <c r="Q482" i="2"/>
  <c r="U482" i="2" s="1"/>
  <c r="Y482" i="2" s="1"/>
  <c r="AJ482" i="2" s="1"/>
  <c r="R482" i="2"/>
  <c r="V482" i="2" s="1"/>
  <c r="Z482" i="2" s="1"/>
  <c r="AK482" i="2" s="1"/>
  <c r="K561" i="2"/>
  <c r="I561" i="2"/>
  <c r="M561" i="2" s="1"/>
  <c r="AF55" i="4"/>
  <c r="Q520" i="2" l="1"/>
  <c r="U520" i="2" s="1"/>
  <c r="AC70" i="4"/>
  <c r="AF71" i="4" s="1"/>
  <c r="AC9" i="4"/>
  <c r="AF9" i="4" s="1"/>
  <c r="Y567" i="2"/>
  <c r="R509" i="2"/>
  <c r="V509" i="2" s="1"/>
  <c r="Z509" i="2" s="1"/>
  <c r="AE72" i="4"/>
  <c r="Z567" i="2"/>
  <c r="AF10" i="4"/>
  <c r="AE34" i="4"/>
  <c r="AC30" i="4"/>
  <c r="AC48" i="4"/>
  <c r="AF49" i="4" s="1"/>
  <c r="AE8" i="4"/>
  <c r="Y491" i="2"/>
  <c r="AJ491" i="2" s="1"/>
  <c r="Q533" i="2"/>
  <c r="U533" i="2" s="1"/>
  <c r="Y533" i="2" s="1"/>
  <c r="Y548" i="2"/>
  <c r="Z491" i="2"/>
  <c r="AK491" i="2" s="1"/>
  <c r="Y486" i="2"/>
  <c r="AJ486" i="2" s="1"/>
  <c r="Z469" i="2"/>
  <c r="AK469" i="2" s="1"/>
  <c r="Y469" i="2"/>
  <c r="AJ469" i="2" s="1"/>
  <c r="AE25" i="4"/>
  <c r="AE79" i="4"/>
  <c r="Z511" i="2"/>
  <c r="AC512" i="2" s="1"/>
  <c r="AE62" i="4"/>
  <c r="AG62" i="4" s="1"/>
  <c r="AH62" i="4" s="1"/>
  <c r="AI62" i="4" s="1"/>
  <c r="Z569" i="2"/>
  <c r="Z540" i="2"/>
  <c r="AC541" i="2" s="1"/>
  <c r="AF63" i="4"/>
  <c r="AE78" i="4"/>
  <c r="O534" i="2"/>
  <c r="S534" i="2" s="1"/>
  <c r="W534" i="2" s="1"/>
  <c r="Z534" i="2" s="1"/>
  <c r="Q559" i="2"/>
  <c r="U559" i="2" s="1"/>
  <c r="Z486" i="2"/>
  <c r="AK486" i="2" s="1"/>
  <c r="Z466" i="2"/>
  <c r="AK466" i="2" s="1"/>
  <c r="AE5" i="4"/>
  <c r="Y569" i="2"/>
  <c r="Y540" i="2"/>
  <c r="AB541" i="2" s="1"/>
  <c r="Z529" i="2"/>
  <c r="Z506" i="2"/>
  <c r="Y531" i="2"/>
  <c r="AF34" i="4"/>
  <c r="AG34" i="4" s="1"/>
  <c r="AH34" i="4" s="1"/>
  <c r="AI34" i="4" s="1"/>
  <c r="Z531" i="2"/>
  <c r="AF46" i="4"/>
  <c r="Q546" i="2"/>
  <c r="U546" i="2" s="1"/>
  <c r="Y546" i="2" s="1"/>
  <c r="AE35" i="4"/>
  <c r="AE50" i="4"/>
  <c r="R585" i="2"/>
  <c r="V585" i="2" s="1"/>
  <c r="Z585" i="2" s="1"/>
  <c r="Y520" i="2"/>
  <c r="AE47" i="4"/>
  <c r="AG47" i="4" s="1"/>
  <c r="AH47" i="4" s="1"/>
  <c r="AI47" i="4" s="1"/>
  <c r="AE74" i="4"/>
  <c r="AE91" i="4"/>
  <c r="AG91" i="4" s="1"/>
  <c r="AH91" i="4" s="1"/>
  <c r="AI91" i="4" s="1"/>
  <c r="R520" i="2"/>
  <c r="V520" i="2" s="1"/>
  <c r="Z520" i="2" s="1"/>
  <c r="AC521" i="2" s="1"/>
  <c r="Q543" i="2"/>
  <c r="U543" i="2" s="1"/>
  <c r="Y543" i="2" s="1"/>
  <c r="Q480" i="2"/>
  <c r="U480" i="2" s="1"/>
  <c r="Y480" i="2" s="1"/>
  <c r="AJ480" i="2" s="1"/>
  <c r="Y535" i="2"/>
  <c r="Q521" i="2"/>
  <c r="U521" i="2" s="1"/>
  <c r="Y521" i="2" s="1"/>
  <c r="AB521" i="2" s="1"/>
  <c r="AF59" i="4"/>
  <c r="AE83" i="4"/>
  <c r="Q538" i="2"/>
  <c r="U538" i="2" s="1"/>
  <c r="Y538" i="2" s="1"/>
  <c r="AE94" i="4"/>
  <c r="AG94" i="4" s="1"/>
  <c r="AH94" i="4" s="1"/>
  <c r="AI94" i="4" s="1"/>
  <c r="AE64" i="4"/>
  <c r="AG64" i="4" s="1"/>
  <c r="AH64" i="4" s="1"/>
  <c r="AI64" i="4" s="1"/>
  <c r="AE60" i="4"/>
  <c r="Y554" i="2"/>
  <c r="Z479" i="2"/>
  <c r="AK479" i="2" s="1"/>
  <c r="Y479" i="2"/>
  <c r="AJ479" i="2" s="1"/>
  <c r="Y466" i="2"/>
  <c r="AJ466" i="2" s="1"/>
  <c r="AE42" i="4"/>
  <c r="AG42" i="4" s="1"/>
  <c r="AH42" i="4" s="1"/>
  <c r="AI42" i="4" s="1"/>
  <c r="AB552" i="2"/>
  <c r="R551" i="2"/>
  <c r="V551" i="2" s="1"/>
  <c r="Z551" i="2" s="1"/>
  <c r="AC552" i="2" s="1"/>
  <c r="AE96" i="4"/>
  <c r="AE68" i="4"/>
  <c r="Q501" i="2"/>
  <c r="U501" i="2" s="1"/>
  <c r="Y501" i="2" s="1"/>
  <c r="Y463" i="2"/>
  <c r="AJ463" i="2" s="1"/>
  <c r="Z463" i="2"/>
  <c r="AK463" i="2" s="1"/>
  <c r="Z519" i="2"/>
  <c r="Y519" i="2"/>
  <c r="AE24" i="4"/>
  <c r="AG24" i="4" s="1"/>
  <c r="AH24" i="4" s="1"/>
  <c r="AI24" i="4" s="1"/>
  <c r="AC495" i="2"/>
  <c r="Z554" i="2"/>
  <c r="AF5" i="4"/>
  <c r="Q534" i="2"/>
  <c r="U534" i="2" s="1"/>
  <c r="R538" i="2"/>
  <c r="V538" i="2" s="1"/>
  <c r="Z538" i="2" s="1"/>
  <c r="AE58" i="4"/>
  <c r="AG58" i="4" s="1"/>
  <c r="AH58" i="4" s="1"/>
  <c r="AI58" i="4" s="1"/>
  <c r="Q512" i="2"/>
  <c r="U512" i="2" s="1"/>
  <c r="Y512" i="2" s="1"/>
  <c r="AB512" i="2" s="1"/>
  <c r="AF80" i="4"/>
  <c r="Y461" i="2"/>
  <c r="AJ461" i="2" s="1"/>
  <c r="Z461" i="2"/>
  <c r="AK461" i="2" s="1"/>
  <c r="N586" i="2"/>
  <c r="R586" i="2" s="1"/>
  <c r="V586" i="2" s="1"/>
  <c r="O586" i="2"/>
  <c r="S586" i="2" s="1"/>
  <c r="W586" i="2" s="1"/>
  <c r="N524" i="2"/>
  <c r="O524" i="2"/>
  <c r="S524" i="2" s="1"/>
  <c r="W524" i="2" s="1"/>
  <c r="AG66" i="4"/>
  <c r="AH66" i="4" s="1"/>
  <c r="AI66" i="4" s="1"/>
  <c r="N563" i="2"/>
  <c r="Q563" i="2" s="1"/>
  <c r="U563" i="2" s="1"/>
  <c r="O563" i="2"/>
  <c r="S563" i="2" s="1"/>
  <c r="W563" i="2" s="1"/>
  <c r="R560" i="2"/>
  <c r="V560" i="2" s="1"/>
  <c r="Z560" i="2" s="1"/>
  <c r="AG14" i="4"/>
  <c r="AH14" i="4" s="1"/>
  <c r="AI14" i="4" s="1"/>
  <c r="Y490" i="2"/>
  <c r="AJ490" i="2" s="1"/>
  <c r="R462" i="2"/>
  <c r="V462" i="2" s="1"/>
  <c r="Z462" i="2" s="1"/>
  <c r="AK462" i="2" s="1"/>
  <c r="AG12" i="4"/>
  <c r="AH12" i="4" s="1"/>
  <c r="AI12" i="4" s="1"/>
  <c r="O496" i="2"/>
  <c r="S496" i="2" s="1"/>
  <c r="W496" i="2" s="1"/>
  <c r="N496" i="2"/>
  <c r="R496" i="2" s="1"/>
  <c r="V496" i="2" s="1"/>
  <c r="Q499" i="2"/>
  <c r="U499" i="2" s="1"/>
  <c r="Y499" i="2" s="1"/>
  <c r="AF52" i="4"/>
  <c r="AE6" i="4"/>
  <c r="N558" i="2"/>
  <c r="Q558" i="2" s="1"/>
  <c r="U558" i="2" s="1"/>
  <c r="O558" i="2"/>
  <c r="S558" i="2" s="1"/>
  <c r="W558" i="2" s="1"/>
  <c r="Q474" i="2"/>
  <c r="U474" i="2" s="1"/>
  <c r="Y474" i="2" s="1"/>
  <c r="AJ474" i="2" s="1"/>
  <c r="Y485" i="2"/>
  <c r="AJ485" i="2" s="1"/>
  <c r="AF68" i="4"/>
  <c r="AG68" i="4" s="1"/>
  <c r="AH68" i="4" s="1"/>
  <c r="AI68" i="4" s="1"/>
  <c r="AE55" i="4"/>
  <c r="AF37" i="4"/>
  <c r="N481" i="2"/>
  <c r="R481" i="2" s="1"/>
  <c r="V481" i="2" s="1"/>
  <c r="O481" i="2"/>
  <c r="S481" i="2" s="1"/>
  <c r="W481" i="2" s="1"/>
  <c r="AE26" i="4"/>
  <c r="N476" i="2"/>
  <c r="R476" i="2" s="1"/>
  <c r="V476" i="2" s="1"/>
  <c r="O476" i="2"/>
  <c r="S476" i="2" s="1"/>
  <c r="W476" i="2" s="1"/>
  <c r="AE88" i="4"/>
  <c r="AG9" i="4"/>
  <c r="AH9" i="4" s="1"/>
  <c r="AI9" i="4" s="1"/>
  <c r="AE27" i="4"/>
  <c r="R526" i="2"/>
  <c r="V526" i="2" s="1"/>
  <c r="Z526" i="2" s="1"/>
  <c r="Q526" i="2"/>
  <c r="U526" i="2" s="1"/>
  <c r="Y526" i="2" s="1"/>
  <c r="N467" i="2"/>
  <c r="Q467" i="2" s="1"/>
  <c r="U467" i="2" s="1"/>
  <c r="O467" i="2"/>
  <c r="S467" i="2" s="1"/>
  <c r="W467" i="2" s="1"/>
  <c r="Y464" i="2"/>
  <c r="AJ464" i="2" s="1"/>
  <c r="AF51" i="4"/>
  <c r="Z485" i="2"/>
  <c r="AK485" i="2" s="1"/>
  <c r="AE92" i="4"/>
  <c r="AC557" i="2"/>
  <c r="N477" i="2"/>
  <c r="Q477" i="2" s="1"/>
  <c r="U477" i="2" s="1"/>
  <c r="O477" i="2"/>
  <c r="S477" i="2" s="1"/>
  <c r="W477" i="2" s="1"/>
  <c r="R500" i="2"/>
  <c r="V500" i="2" s="1"/>
  <c r="Z500" i="2" s="1"/>
  <c r="AC500" i="2" s="1"/>
  <c r="Q500" i="2"/>
  <c r="U500" i="2" s="1"/>
  <c r="Y500" i="2" s="1"/>
  <c r="N574" i="2"/>
  <c r="R574" i="2" s="1"/>
  <c r="V574" i="2" s="1"/>
  <c r="O574" i="2"/>
  <c r="S574" i="2" s="1"/>
  <c r="W574" i="2" s="1"/>
  <c r="O465" i="2"/>
  <c r="S465" i="2" s="1"/>
  <c r="W465" i="2" s="1"/>
  <c r="N465" i="2"/>
  <c r="Q465" i="2" s="1"/>
  <c r="U465" i="2" s="1"/>
  <c r="O545" i="2"/>
  <c r="S545" i="2" s="1"/>
  <c r="W545" i="2" s="1"/>
  <c r="N545" i="2"/>
  <c r="R545" i="2" s="1"/>
  <c r="V545" i="2" s="1"/>
  <c r="N488" i="2"/>
  <c r="Q488" i="2" s="1"/>
  <c r="U488" i="2" s="1"/>
  <c r="O488" i="2"/>
  <c r="S488" i="2" s="1"/>
  <c r="W488" i="2" s="1"/>
  <c r="AE87" i="4"/>
  <c r="AE51" i="4"/>
  <c r="AG20" i="4"/>
  <c r="AH20" i="4" s="1"/>
  <c r="AI20" i="4" s="1"/>
  <c r="N565" i="2"/>
  <c r="R565" i="2" s="1"/>
  <c r="V565" i="2" s="1"/>
  <c r="O565" i="2"/>
  <c r="S565" i="2" s="1"/>
  <c r="W565" i="2" s="1"/>
  <c r="N549" i="2"/>
  <c r="R549" i="2" s="1"/>
  <c r="V549" i="2" s="1"/>
  <c r="O549" i="2"/>
  <c r="S549" i="2" s="1"/>
  <c r="W549" i="2" s="1"/>
  <c r="Z464" i="2"/>
  <c r="AK464" i="2" s="1"/>
  <c r="O475" i="2"/>
  <c r="S475" i="2" s="1"/>
  <c r="W475" i="2" s="1"/>
  <c r="N475" i="2"/>
  <c r="R475" i="2" s="1"/>
  <c r="V475" i="2" s="1"/>
  <c r="O539" i="2"/>
  <c r="S539" i="2" s="1"/>
  <c r="W539" i="2" s="1"/>
  <c r="N539" i="2"/>
  <c r="R539" i="2" s="1"/>
  <c r="V539" i="2" s="1"/>
  <c r="AG83" i="4"/>
  <c r="AH83" i="4" s="1"/>
  <c r="AI83" i="4" s="1"/>
  <c r="N510" i="2"/>
  <c r="Q510" i="2" s="1"/>
  <c r="U510" i="2" s="1"/>
  <c r="O510" i="2"/>
  <c r="S510" i="2" s="1"/>
  <c r="W510" i="2" s="1"/>
  <c r="AG35" i="4"/>
  <c r="AH35" i="4" s="1"/>
  <c r="AI35" i="4" s="1"/>
  <c r="AG78" i="4"/>
  <c r="AH78" i="4" s="1"/>
  <c r="AI78" i="4" s="1"/>
  <c r="AE40" i="4"/>
  <c r="O516" i="2"/>
  <c r="S516" i="2" s="1"/>
  <c r="W516" i="2" s="1"/>
  <c r="N516" i="2"/>
  <c r="R516" i="2" s="1"/>
  <c r="V516" i="2" s="1"/>
  <c r="AF87" i="4"/>
  <c r="O547" i="2"/>
  <c r="S547" i="2" s="1"/>
  <c r="W547" i="2" s="1"/>
  <c r="N547" i="2"/>
  <c r="Q547" i="2" s="1"/>
  <c r="U547" i="2" s="1"/>
  <c r="O575" i="2"/>
  <c r="S575" i="2" s="1"/>
  <c r="W575" i="2" s="1"/>
  <c r="N575" i="2"/>
  <c r="Q575" i="2" s="1"/>
  <c r="U575" i="2" s="1"/>
  <c r="O532" i="2"/>
  <c r="S532" i="2" s="1"/>
  <c r="W532" i="2" s="1"/>
  <c r="N532" i="2"/>
  <c r="R532" i="2" s="1"/>
  <c r="V532" i="2" s="1"/>
  <c r="Y504" i="2"/>
  <c r="O579" i="2"/>
  <c r="S579" i="2" s="1"/>
  <c r="W579" i="2" s="1"/>
  <c r="N579" i="2"/>
  <c r="Q579" i="2" s="1"/>
  <c r="U579" i="2" s="1"/>
  <c r="O498" i="2"/>
  <c r="S498" i="2" s="1"/>
  <c r="W498" i="2" s="1"/>
  <c r="N498" i="2"/>
  <c r="R498" i="2" s="1"/>
  <c r="V498" i="2" s="1"/>
  <c r="Q556" i="2"/>
  <c r="U556" i="2" s="1"/>
  <c r="Y556" i="2" s="1"/>
  <c r="O502" i="2"/>
  <c r="S502" i="2" s="1"/>
  <c r="W502" i="2" s="1"/>
  <c r="N502" i="2"/>
  <c r="Q502" i="2" s="1"/>
  <c r="U502" i="2" s="1"/>
  <c r="N493" i="2"/>
  <c r="Q493" i="2" s="1"/>
  <c r="U493" i="2" s="1"/>
  <c r="O493" i="2"/>
  <c r="S493" i="2" s="1"/>
  <c r="W493" i="2" s="1"/>
  <c r="N561" i="2"/>
  <c r="Q561" i="2" s="1"/>
  <c r="U561" i="2" s="1"/>
  <c r="O561" i="2"/>
  <c r="S561" i="2" s="1"/>
  <c r="W561" i="2" s="1"/>
  <c r="AG76" i="4"/>
  <c r="AH76" i="4" s="1"/>
  <c r="AI76" i="4" s="1"/>
  <c r="AB495" i="2"/>
  <c r="N470" i="2"/>
  <c r="R470" i="2" s="1"/>
  <c r="V470" i="2" s="1"/>
  <c r="O470" i="2"/>
  <c r="S470" i="2" s="1"/>
  <c r="W470" i="2" s="1"/>
  <c r="O530" i="2"/>
  <c r="S530" i="2" s="1"/>
  <c r="W530" i="2" s="1"/>
  <c r="N530" i="2"/>
  <c r="R530" i="2" s="1"/>
  <c r="V530" i="2" s="1"/>
  <c r="AE39" i="4"/>
  <c r="AG74" i="4"/>
  <c r="AH74" i="4" s="1"/>
  <c r="AI74" i="4" s="1"/>
  <c r="AB506" i="2"/>
  <c r="N522" i="2"/>
  <c r="R522" i="2" s="1"/>
  <c r="V522" i="2" s="1"/>
  <c r="O522" i="2"/>
  <c r="S522" i="2" s="1"/>
  <c r="W522" i="2" s="1"/>
  <c r="AG96" i="4"/>
  <c r="AH96" i="4" s="1"/>
  <c r="AI96" i="4" s="1"/>
  <c r="O583" i="2"/>
  <c r="S583" i="2" s="1"/>
  <c r="W583" i="2" s="1"/>
  <c r="N583" i="2"/>
  <c r="R583" i="2" s="1"/>
  <c r="V583" i="2" s="1"/>
  <c r="AE18" i="4"/>
  <c r="N484" i="2"/>
  <c r="Q484" i="2" s="1"/>
  <c r="U484" i="2" s="1"/>
  <c r="O484" i="2"/>
  <c r="S484" i="2" s="1"/>
  <c r="W484" i="2" s="1"/>
  <c r="Z504" i="2"/>
  <c r="N582" i="2"/>
  <c r="Q582" i="2" s="1"/>
  <c r="U582" i="2" s="1"/>
  <c r="O582" i="2"/>
  <c r="S582" i="2" s="1"/>
  <c r="W582" i="2" s="1"/>
  <c r="Z523" i="2"/>
  <c r="Z497" i="2"/>
  <c r="R542" i="2"/>
  <c r="V542" i="2" s="1"/>
  <c r="Z542" i="2" s="1"/>
  <c r="AC542" i="2" s="1"/>
  <c r="Q542" i="2"/>
  <c r="U542" i="2" s="1"/>
  <c r="Y542" i="2" s="1"/>
  <c r="AB542" i="2" s="1"/>
  <c r="N525" i="2"/>
  <c r="R525" i="2" s="1"/>
  <c r="V525" i="2" s="1"/>
  <c r="O525" i="2"/>
  <c r="S525" i="2" s="1"/>
  <c r="W525" i="2" s="1"/>
  <c r="N487" i="2"/>
  <c r="R487" i="2" s="1"/>
  <c r="V487" i="2" s="1"/>
  <c r="O487" i="2"/>
  <c r="S487" i="2" s="1"/>
  <c r="W487" i="2" s="1"/>
  <c r="O544" i="2"/>
  <c r="S544" i="2" s="1"/>
  <c r="W544" i="2" s="1"/>
  <c r="N544" i="2"/>
  <c r="R544" i="2" s="1"/>
  <c r="V544" i="2" s="1"/>
  <c r="AE63" i="4"/>
  <c r="Q580" i="2"/>
  <c r="U580" i="2" s="1"/>
  <c r="Y580" i="2" s="1"/>
  <c r="O584" i="2"/>
  <c r="S584" i="2" s="1"/>
  <c r="W584" i="2" s="1"/>
  <c r="N584" i="2"/>
  <c r="Q584" i="2" s="1"/>
  <c r="U584" i="2" s="1"/>
  <c r="AG50" i="4"/>
  <c r="AH50" i="4" s="1"/>
  <c r="AI50" i="4" s="1"/>
  <c r="AG41" i="4"/>
  <c r="AH41" i="4" s="1"/>
  <c r="AI41" i="4" s="1"/>
  <c r="N503" i="2"/>
  <c r="R503" i="2" s="1"/>
  <c r="V503" i="2" s="1"/>
  <c r="O503" i="2"/>
  <c r="S503" i="2" s="1"/>
  <c r="W503" i="2" s="1"/>
  <c r="AG25" i="4"/>
  <c r="AH25" i="4" s="1"/>
  <c r="AI25" i="4" s="1"/>
  <c r="O568" i="2"/>
  <c r="S568" i="2" s="1"/>
  <c r="W568" i="2" s="1"/>
  <c r="N568" i="2"/>
  <c r="R568" i="2" s="1"/>
  <c r="V568" i="2" s="1"/>
  <c r="N536" i="2"/>
  <c r="Q536" i="2" s="1"/>
  <c r="U536" i="2" s="1"/>
  <c r="O536" i="2"/>
  <c r="S536" i="2" s="1"/>
  <c r="W536" i="2" s="1"/>
  <c r="AC506" i="2"/>
  <c r="Y537" i="2"/>
  <c r="AE46" i="4"/>
  <c r="N517" i="2"/>
  <c r="R517" i="2" s="1"/>
  <c r="V517" i="2" s="1"/>
  <c r="O517" i="2"/>
  <c r="S517" i="2" s="1"/>
  <c r="W517" i="2" s="1"/>
  <c r="AG16" i="4"/>
  <c r="AH16" i="4" s="1"/>
  <c r="AI16" i="4" s="1"/>
  <c r="N572" i="2"/>
  <c r="R572" i="2" s="1"/>
  <c r="V572" i="2" s="1"/>
  <c r="O572" i="2"/>
  <c r="S572" i="2" s="1"/>
  <c r="W572" i="2" s="1"/>
  <c r="Y527" i="2"/>
  <c r="AG72" i="4"/>
  <c r="AH72" i="4" s="1"/>
  <c r="AI72" i="4" s="1"/>
  <c r="Y523" i="2"/>
  <c r="Y497" i="2"/>
  <c r="AE75" i="4"/>
  <c r="Y559" i="2"/>
  <c r="AB560" i="2" s="1"/>
  <c r="O555" i="2"/>
  <c r="S555" i="2" s="1"/>
  <c r="W555" i="2" s="1"/>
  <c r="N555" i="2"/>
  <c r="Q555" i="2" s="1"/>
  <c r="U555" i="2" s="1"/>
  <c r="AE59" i="4"/>
  <c r="AE21" i="4"/>
  <c r="O468" i="2"/>
  <c r="S468" i="2" s="1"/>
  <c r="W468" i="2" s="1"/>
  <c r="N468" i="2"/>
  <c r="Q468" i="2" s="1"/>
  <c r="U468" i="2" s="1"/>
  <c r="R524" i="2"/>
  <c r="V524" i="2" s="1"/>
  <c r="Q524" i="2"/>
  <c r="U524" i="2" s="1"/>
  <c r="N570" i="2"/>
  <c r="Q570" i="2" s="1"/>
  <c r="U570" i="2" s="1"/>
  <c r="O570" i="2"/>
  <c r="S570" i="2" s="1"/>
  <c r="W570" i="2" s="1"/>
  <c r="AG56" i="4"/>
  <c r="AH56" i="4" s="1"/>
  <c r="AI56" i="4" s="1"/>
  <c r="O564" i="2"/>
  <c r="S564" i="2" s="1"/>
  <c r="W564" i="2" s="1"/>
  <c r="N564" i="2"/>
  <c r="R564" i="2" s="1"/>
  <c r="V564" i="2" s="1"/>
  <c r="AG79" i="4"/>
  <c r="AH79" i="4" s="1"/>
  <c r="AI79" i="4" s="1"/>
  <c r="N581" i="2"/>
  <c r="R581" i="2" s="1"/>
  <c r="V581" i="2" s="1"/>
  <c r="O581" i="2"/>
  <c r="S581" i="2" s="1"/>
  <c r="W581" i="2" s="1"/>
  <c r="N528" i="2"/>
  <c r="R528" i="2" s="1"/>
  <c r="V528" i="2" s="1"/>
  <c r="O528" i="2"/>
  <c r="S528" i="2" s="1"/>
  <c r="W528" i="2" s="1"/>
  <c r="N514" i="2"/>
  <c r="R514" i="2" s="1"/>
  <c r="V514" i="2" s="1"/>
  <c r="O514" i="2"/>
  <c r="S514" i="2" s="1"/>
  <c r="W514" i="2" s="1"/>
  <c r="Z537" i="2"/>
  <c r="N573" i="2"/>
  <c r="Q573" i="2" s="1"/>
  <c r="U573" i="2" s="1"/>
  <c r="O573" i="2"/>
  <c r="S573" i="2" s="1"/>
  <c r="W573" i="2" s="1"/>
  <c r="N507" i="2"/>
  <c r="R507" i="2" s="1"/>
  <c r="V507" i="2" s="1"/>
  <c r="O507" i="2"/>
  <c r="S507" i="2" s="1"/>
  <c r="W507" i="2" s="1"/>
  <c r="AG60" i="4"/>
  <c r="AH60" i="4" s="1"/>
  <c r="AI60" i="4" s="1"/>
  <c r="N553" i="2"/>
  <c r="Q553" i="2" s="1"/>
  <c r="U553" i="2" s="1"/>
  <c r="O553" i="2"/>
  <c r="S553" i="2" s="1"/>
  <c r="W553" i="2" s="1"/>
  <c r="AE32" i="4"/>
  <c r="O577" i="2"/>
  <c r="S577" i="2" s="1"/>
  <c r="W577" i="2" s="1"/>
  <c r="N577" i="2"/>
  <c r="R577" i="2" s="1"/>
  <c r="V577" i="2" s="1"/>
  <c r="Z527" i="2"/>
  <c r="N472" i="2"/>
  <c r="R472" i="2" s="1"/>
  <c r="V472" i="2" s="1"/>
  <c r="O472" i="2"/>
  <c r="S472" i="2" s="1"/>
  <c r="W472" i="2" s="1"/>
  <c r="AE95" i="4"/>
  <c r="N489" i="2"/>
  <c r="R489" i="2" s="1"/>
  <c r="V489" i="2" s="1"/>
  <c r="O489" i="2"/>
  <c r="S489" i="2" s="1"/>
  <c r="W489" i="2" s="1"/>
  <c r="AE82" i="4"/>
  <c r="AF45" i="4"/>
  <c r="Z559" i="2"/>
  <c r="AE71" i="4"/>
  <c r="AE67" i="4"/>
  <c r="AE80" i="4"/>
  <c r="Y534" i="2"/>
  <c r="AB534" i="2" s="1"/>
  <c r="AG86" i="4"/>
  <c r="AH86" i="4" s="1"/>
  <c r="AI86" i="4" s="1"/>
  <c r="AE54" i="4"/>
  <c r="Z490" i="2"/>
  <c r="AK490" i="2" s="1"/>
  <c r="AG29" i="4"/>
  <c r="AH29" i="4" s="1"/>
  <c r="AI29" i="4" s="1"/>
  <c r="AG17" i="4"/>
  <c r="AH17" i="4" s="1"/>
  <c r="AI17" i="4" s="1"/>
  <c r="AB69" i="4"/>
  <c r="AE70" i="4" s="1"/>
  <c r="AB48" i="4"/>
  <c r="AE49" i="4" s="1"/>
  <c r="AB10" i="4"/>
  <c r="AE10" i="4" s="1"/>
  <c r="AB44" i="4"/>
  <c r="AE44" i="4" s="1"/>
  <c r="AB36" i="4"/>
  <c r="AB30" i="4"/>
  <c r="AE30" i="4" s="1"/>
  <c r="AB52" i="4"/>
  <c r="AE52" i="4" s="1"/>
  <c r="AE13" i="4"/>
  <c r="AE90" i="4"/>
  <c r="O550" i="2"/>
  <c r="S550" i="2" s="1"/>
  <c r="W550" i="2" s="1"/>
  <c r="N550" i="2"/>
  <c r="R550" i="2" s="1"/>
  <c r="V550" i="2" s="1"/>
  <c r="O513" i="2"/>
  <c r="S513" i="2" s="1"/>
  <c r="W513" i="2" s="1"/>
  <c r="N513" i="2"/>
  <c r="Q513" i="2" s="1"/>
  <c r="U513" i="2" s="1"/>
  <c r="AG8" i="4"/>
  <c r="AH8" i="4" s="1"/>
  <c r="AI8" i="4" s="1"/>
  <c r="AE4" i="4"/>
  <c r="N471" i="2"/>
  <c r="Q471" i="2" s="1"/>
  <c r="U471" i="2" s="1"/>
  <c r="O471" i="2"/>
  <c r="S471" i="2" s="1"/>
  <c r="W471" i="2" s="1"/>
  <c r="AE84" i="4"/>
  <c r="N518" i="2"/>
  <c r="R518" i="2" s="1"/>
  <c r="V518" i="2" s="1"/>
  <c r="O518" i="2"/>
  <c r="S518" i="2" s="1"/>
  <c r="W518" i="2" s="1"/>
  <c r="Y524" i="2" l="1"/>
  <c r="AF70" i="4"/>
  <c r="AB527" i="2"/>
  <c r="AF30" i="4"/>
  <c r="AF31" i="4"/>
  <c r="Y558" i="2"/>
  <c r="AB558" i="2" s="1"/>
  <c r="R558" i="2"/>
  <c r="V558" i="2" s="1"/>
  <c r="Z558" i="2" s="1"/>
  <c r="AC558" i="2" s="1"/>
  <c r="AD558" i="2" s="1"/>
  <c r="AE558" i="2" s="1"/>
  <c r="AF558" i="2" s="1"/>
  <c r="AC535" i="2"/>
  <c r="AC534" i="2"/>
  <c r="Z524" i="2"/>
  <c r="AC524" i="2" s="1"/>
  <c r="AG5" i="4"/>
  <c r="AH5" i="4" s="1"/>
  <c r="AI5" i="4" s="1"/>
  <c r="AD541" i="2"/>
  <c r="AE541" i="2" s="1"/>
  <c r="AF541" i="2" s="1"/>
  <c r="AB520" i="2"/>
  <c r="Q496" i="2"/>
  <c r="U496" i="2" s="1"/>
  <c r="Y496" i="2" s="1"/>
  <c r="AB496" i="2" s="1"/>
  <c r="AC520" i="2"/>
  <c r="Z586" i="2"/>
  <c r="AC586" i="2" s="1"/>
  <c r="AC527" i="2"/>
  <c r="Q586" i="2"/>
  <c r="U586" i="2" s="1"/>
  <c r="Y586" i="2" s="1"/>
  <c r="AB586" i="2" s="1"/>
  <c r="AJ79" i="4"/>
  <c r="AK79" i="4" s="1"/>
  <c r="AK78" i="4" s="1"/>
  <c r="Y563" i="2"/>
  <c r="R563" i="2"/>
  <c r="V563" i="2" s="1"/>
  <c r="Z563" i="2" s="1"/>
  <c r="Z496" i="2"/>
  <c r="AC496" i="2" s="1"/>
  <c r="AD552" i="2"/>
  <c r="AE552" i="2" s="1"/>
  <c r="AF552" i="2" s="1"/>
  <c r="Z528" i="2"/>
  <c r="AC529" i="2" s="1"/>
  <c r="Y570" i="2"/>
  <c r="AB570" i="2" s="1"/>
  <c r="Z572" i="2"/>
  <c r="AC572" i="2" s="1"/>
  <c r="Z574" i="2"/>
  <c r="Y536" i="2"/>
  <c r="AB536" i="2" s="1"/>
  <c r="Z487" i="2"/>
  <c r="AK487" i="2" s="1"/>
  <c r="Z539" i="2"/>
  <c r="AC539" i="2" s="1"/>
  <c r="Y513" i="2"/>
  <c r="Z530" i="2"/>
  <c r="AC530" i="2" s="1"/>
  <c r="Y582" i="2"/>
  <c r="Z568" i="2"/>
  <c r="AC568" i="2" s="1"/>
  <c r="AB500" i="2"/>
  <c r="AD500" i="2" s="1"/>
  <c r="AE500" i="2" s="1"/>
  <c r="AF500" i="2" s="1"/>
  <c r="Z475" i="2"/>
  <c r="AK475" i="2" s="1"/>
  <c r="R561" i="2"/>
  <c r="V561" i="2" s="1"/>
  <c r="Z561" i="2" s="1"/>
  <c r="Y471" i="2"/>
  <c r="AJ471" i="2" s="1"/>
  <c r="Z581" i="2"/>
  <c r="AC581" i="2" s="1"/>
  <c r="Y468" i="2"/>
  <c r="AJ468" i="2" s="1"/>
  <c r="Z564" i="2"/>
  <c r="R465" i="2"/>
  <c r="V465" i="2" s="1"/>
  <c r="Z465" i="2" s="1"/>
  <c r="AK465" i="2" s="1"/>
  <c r="Y553" i="2"/>
  <c r="AB554" i="2" s="1"/>
  <c r="Z522" i="2"/>
  <c r="AC522" i="2" s="1"/>
  <c r="Y579" i="2"/>
  <c r="AB580" i="2" s="1"/>
  <c r="Y502" i="2"/>
  <c r="AB502" i="2" s="1"/>
  <c r="Z545" i="2"/>
  <c r="AC546" i="2" s="1"/>
  <c r="Z507" i="2"/>
  <c r="AC507" i="2" s="1"/>
  <c r="Y493" i="2"/>
  <c r="AB494" i="2" s="1"/>
  <c r="Y488" i="2"/>
  <c r="AJ488" i="2" s="1"/>
  <c r="Z472" i="2"/>
  <c r="AK472" i="2" s="1"/>
  <c r="Z517" i="2"/>
  <c r="Z525" i="2"/>
  <c r="Y510" i="2"/>
  <c r="AB510" i="2" s="1"/>
  <c r="Z549" i="2"/>
  <c r="AC549" i="2" s="1"/>
  <c r="Z476" i="2"/>
  <c r="AK476" i="2" s="1"/>
  <c r="Z503" i="2"/>
  <c r="Z544" i="2"/>
  <c r="AC544" i="2" s="1"/>
  <c r="Z514" i="2"/>
  <c r="AC515" i="2" s="1"/>
  <c r="R553" i="2"/>
  <c r="V553" i="2" s="1"/>
  <c r="Z553" i="2" s="1"/>
  <c r="AC553" i="2" s="1"/>
  <c r="Z583" i="2"/>
  <c r="R582" i="2"/>
  <c r="V582" i="2" s="1"/>
  <c r="Z582" i="2" s="1"/>
  <c r="Q583" i="2"/>
  <c r="U583" i="2" s="1"/>
  <c r="Y583" i="2" s="1"/>
  <c r="Q470" i="2"/>
  <c r="U470" i="2" s="1"/>
  <c r="Y470" i="2" s="1"/>
  <c r="AJ470" i="2" s="1"/>
  <c r="Q539" i="2"/>
  <c r="U539" i="2" s="1"/>
  <c r="Y539" i="2" s="1"/>
  <c r="AB539" i="2" s="1"/>
  <c r="Z577" i="2"/>
  <c r="AC578" i="2" s="1"/>
  <c r="Y555" i="2"/>
  <c r="AB556" i="2" s="1"/>
  <c r="Q472" i="2"/>
  <c r="U472" i="2" s="1"/>
  <c r="Y472" i="2" s="1"/>
  <c r="AJ472" i="2" s="1"/>
  <c r="Q568" i="2"/>
  <c r="U568" i="2" s="1"/>
  <c r="Y568" i="2" s="1"/>
  <c r="Y547" i="2"/>
  <c r="AB548" i="2" s="1"/>
  <c r="R502" i="2"/>
  <c r="V502" i="2" s="1"/>
  <c r="Z502" i="2" s="1"/>
  <c r="AC502" i="2" s="1"/>
  <c r="AD502" i="2" s="1"/>
  <c r="AE502" i="2" s="1"/>
  <c r="Q498" i="2"/>
  <c r="U498" i="2" s="1"/>
  <c r="Y498" i="2" s="1"/>
  <c r="AB498" i="2" s="1"/>
  <c r="Q517" i="2"/>
  <c r="U517" i="2" s="1"/>
  <c r="Y517" i="2" s="1"/>
  <c r="AJ9" i="4"/>
  <c r="AK9" i="4" s="1"/>
  <c r="AK8" i="4" s="1"/>
  <c r="Z550" i="2"/>
  <c r="Z489" i="2"/>
  <c r="AK489" i="2" s="1"/>
  <c r="Y573" i="2"/>
  <c r="Y584" i="2"/>
  <c r="Q522" i="2"/>
  <c r="U522" i="2" s="1"/>
  <c r="Y522" i="2" s="1"/>
  <c r="AB522" i="2" s="1"/>
  <c r="Z565" i="2"/>
  <c r="AC566" i="2" s="1"/>
  <c r="Z481" i="2"/>
  <c r="AK481" i="2" s="1"/>
  <c r="Z518" i="2"/>
  <c r="AC519" i="2" s="1"/>
  <c r="R513" i="2"/>
  <c r="V513" i="2" s="1"/>
  <c r="Z513" i="2" s="1"/>
  <c r="Y561" i="2"/>
  <c r="AB562" i="2" s="1"/>
  <c r="Q487" i="2"/>
  <c r="U487" i="2" s="1"/>
  <c r="Y487" i="2" s="1"/>
  <c r="AJ487" i="2" s="1"/>
  <c r="R573" i="2"/>
  <c r="V573" i="2" s="1"/>
  <c r="Z573" i="2" s="1"/>
  <c r="Y484" i="2"/>
  <c r="AJ484" i="2" s="1"/>
  <c r="Z532" i="2"/>
  <c r="AC532" i="2" s="1"/>
  <c r="R575" i="2"/>
  <c r="V575" i="2" s="1"/>
  <c r="Z575" i="2" s="1"/>
  <c r="AC576" i="2" s="1"/>
  <c r="R510" i="2"/>
  <c r="V510" i="2" s="1"/>
  <c r="Z510" i="2" s="1"/>
  <c r="AC510" i="2" s="1"/>
  <c r="R488" i="2"/>
  <c r="V488" i="2" s="1"/>
  <c r="Z488" i="2" s="1"/>
  <c r="AK488" i="2" s="1"/>
  <c r="Q577" i="2"/>
  <c r="U577" i="2" s="1"/>
  <c r="Y577" i="2" s="1"/>
  <c r="Z498" i="2"/>
  <c r="AC499" i="2" s="1"/>
  <c r="Z516" i="2"/>
  <c r="AC516" i="2" s="1"/>
  <c r="Y465" i="2"/>
  <c r="AJ465" i="2" s="1"/>
  <c r="Y477" i="2"/>
  <c r="AJ477" i="2" s="1"/>
  <c r="Y467" i="2"/>
  <c r="AJ467" i="2" s="1"/>
  <c r="Z470" i="2"/>
  <c r="AK470" i="2" s="1"/>
  <c r="Y575" i="2"/>
  <c r="AB576" i="2" s="1"/>
  <c r="AG70" i="4"/>
  <c r="AH70" i="4" s="1"/>
  <c r="AI70" i="4" s="1"/>
  <c r="AJ35" i="4"/>
  <c r="AK35" i="4" s="1"/>
  <c r="AG49" i="4"/>
  <c r="AH49" i="4" s="1"/>
  <c r="AI49" i="4" s="1"/>
  <c r="AJ50" i="4" s="1"/>
  <c r="AK50" i="4" s="1"/>
  <c r="AG13" i="4"/>
  <c r="AH13" i="4" s="1"/>
  <c r="AI13" i="4" s="1"/>
  <c r="AD534" i="2"/>
  <c r="AE534" i="2" s="1"/>
  <c r="AF534" i="2" s="1"/>
  <c r="Q550" i="2"/>
  <c r="U550" i="2" s="1"/>
  <c r="Y550" i="2" s="1"/>
  <c r="AG32" i="4"/>
  <c r="AH32" i="4" s="1"/>
  <c r="AI32" i="4" s="1"/>
  <c r="AG75" i="4"/>
  <c r="AH75" i="4" s="1"/>
  <c r="AI75" i="4" s="1"/>
  <c r="Q507" i="2"/>
  <c r="U507" i="2" s="1"/>
  <c r="Y507" i="2" s="1"/>
  <c r="R468" i="2"/>
  <c r="V468" i="2" s="1"/>
  <c r="Z468" i="2" s="1"/>
  <c r="AK468" i="2" s="1"/>
  <c r="AG18" i="4"/>
  <c r="AH18" i="4" s="1"/>
  <c r="AI18" i="4" s="1"/>
  <c r="AJ18" i="4" s="1"/>
  <c r="AK18" i="4" s="1"/>
  <c r="AG40" i="4"/>
  <c r="AH40" i="4" s="1"/>
  <c r="AI40" i="4" s="1"/>
  <c r="AJ42" i="4" s="1"/>
  <c r="AK42" i="4" s="1"/>
  <c r="Q516" i="2"/>
  <c r="U516" i="2" s="1"/>
  <c r="Y516" i="2" s="1"/>
  <c r="AB516" i="2" s="1"/>
  <c r="R570" i="2"/>
  <c r="V570" i="2" s="1"/>
  <c r="Z570" i="2" s="1"/>
  <c r="AC570" i="2" s="1"/>
  <c r="Q574" i="2"/>
  <c r="U574" i="2" s="1"/>
  <c r="Y574" i="2" s="1"/>
  <c r="R584" i="2"/>
  <c r="V584" i="2" s="1"/>
  <c r="Z584" i="2" s="1"/>
  <c r="R467" i="2"/>
  <c r="V467" i="2" s="1"/>
  <c r="Z467" i="2" s="1"/>
  <c r="AK467" i="2" s="1"/>
  <c r="AG54" i="4"/>
  <c r="AH54" i="4" s="1"/>
  <c r="AI54" i="4" s="1"/>
  <c r="Q518" i="2"/>
  <c r="U518" i="2" s="1"/>
  <c r="Y518" i="2" s="1"/>
  <c r="AB519" i="2" s="1"/>
  <c r="Q489" i="2"/>
  <c r="U489" i="2" s="1"/>
  <c r="Y489" i="2" s="1"/>
  <c r="AJ489" i="2" s="1"/>
  <c r="AD521" i="2"/>
  <c r="AE521" i="2" s="1"/>
  <c r="AF521" i="2" s="1"/>
  <c r="Q544" i="2"/>
  <c r="U544" i="2" s="1"/>
  <c r="Y544" i="2" s="1"/>
  <c r="AB544" i="2" s="1"/>
  <c r="R484" i="2"/>
  <c r="V484" i="2" s="1"/>
  <c r="Z484" i="2" s="1"/>
  <c r="AK484" i="2" s="1"/>
  <c r="Q532" i="2"/>
  <c r="U532" i="2" s="1"/>
  <c r="Y532" i="2" s="1"/>
  <c r="AB532" i="2" s="1"/>
  <c r="Q481" i="2"/>
  <c r="U481" i="2" s="1"/>
  <c r="Y481" i="2" s="1"/>
  <c r="AJ481" i="2" s="1"/>
  <c r="AG71" i="4"/>
  <c r="AH71" i="4" s="1"/>
  <c r="AI71" i="4" s="1"/>
  <c r="AG84" i="4"/>
  <c r="AH84" i="4" s="1"/>
  <c r="AI84" i="4" s="1"/>
  <c r="AJ84" i="4" s="1"/>
  <c r="AK84" i="4" s="1"/>
  <c r="AG52" i="4"/>
  <c r="AH52" i="4" s="1"/>
  <c r="AI52" i="4" s="1"/>
  <c r="AJ52" i="4" s="1"/>
  <c r="AK52" i="4" s="1"/>
  <c r="AG95" i="4"/>
  <c r="AH95" i="4" s="1"/>
  <c r="AI95" i="4" s="1"/>
  <c r="AG21" i="4"/>
  <c r="AH21" i="4" s="1"/>
  <c r="AI21" i="4" s="1"/>
  <c r="AC504" i="2"/>
  <c r="AD495" i="2"/>
  <c r="AE495" i="2" s="1"/>
  <c r="AF495" i="2" s="1"/>
  <c r="AG87" i="4"/>
  <c r="AH87" i="4" s="1"/>
  <c r="AI87" i="4" s="1"/>
  <c r="AJ87" i="4" s="1"/>
  <c r="AK87" i="4" s="1"/>
  <c r="Q565" i="2"/>
  <c r="U565" i="2" s="1"/>
  <c r="Y565" i="2" s="1"/>
  <c r="AC560" i="2"/>
  <c r="AG82" i="4"/>
  <c r="AH82" i="4" s="1"/>
  <c r="AI82" i="4" s="1"/>
  <c r="AJ83" i="4" s="1"/>
  <c r="AK83" i="4" s="1"/>
  <c r="Q514" i="2"/>
  <c r="U514" i="2" s="1"/>
  <c r="Y514" i="2" s="1"/>
  <c r="Q581" i="2"/>
  <c r="U581" i="2" s="1"/>
  <c r="Y581" i="2" s="1"/>
  <c r="AB581" i="2" s="1"/>
  <c r="AG63" i="4"/>
  <c r="AH63" i="4" s="1"/>
  <c r="AI63" i="4" s="1"/>
  <c r="AJ63" i="4" s="1"/>
  <c r="AK63" i="4" s="1"/>
  <c r="AG39" i="4"/>
  <c r="AH39" i="4" s="1"/>
  <c r="AI39" i="4" s="1"/>
  <c r="AG26" i="4"/>
  <c r="AH26" i="4" s="1"/>
  <c r="AI26" i="4" s="1"/>
  <c r="AJ26" i="4" s="1"/>
  <c r="AK26" i="4" s="1"/>
  <c r="Q476" i="2"/>
  <c r="U476" i="2" s="1"/>
  <c r="Y476" i="2" s="1"/>
  <c r="AJ476" i="2" s="1"/>
  <c r="AG90" i="4"/>
  <c r="AH90" i="4" s="1"/>
  <c r="AI90" i="4" s="1"/>
  <c r="AJ91" i="4" s="1"/>
  <c r="AK91" i="4" s="1"/>
  <c r="R471" i="2"/>
  <c r="V471" i="2" s="1"/>
  <c r="Z471" i="2" s="1"/>
  <c r="AK471" i="2" s="1"/>
  <c r="R555" i="2"/>
  <c r="V555" i="2" s="1"/>
  <c r="Z555" i="2" s="1"/>
  <c r="AC556" i="2" s="1"/>
  <c r="AD542" i="2"/>
  <c r="AE542" i="2" s="1"/>
  <c r="AF542" i="2" s="1"/>
  <c r="AG542" i="2" s="1"/>
  <c r="AH542" i="2" s="1"/>
  <c r="AD506" i="2"/>
  <c r="AE506" i="2" s="1"/>
  <c r="AF506" i="2" s="1"/>
  <c r="Q503" i="2"/>
  <c r="U503" i="2" s="1"/>
  <c r="Y503" i="2" s="1"/>
  <c r="AB503" i="2" s="1"/>
  <c r="AD586" i="2"/>
  <c r="AE586" i="2" s="1"/>
  <c r="AF586" i="2" s="1"/>
  <c r="AE31" i="4"/>
  <c r="Q545" i="2"/>
  <c r="U545" i="2" s="1"/>
  <c r="Y545" i="2" s="1"/>
  <c r="R477" i="2"/>
  <c r="V477" i="2" s="1"/>
  <c r="Z477" i="2" s="1"/>
  <c r="AK477" i="2" s="1"/>
  <c r="AG55" i="4"/>
  <c r="AH55" i="4" s="1"/>
  <c r="AI55" i="4" s="1"/>
  <c r="AG6" i="4"/>
  <c r="AH6" i="4" s="1"/>
  <c r="AI6" i="4" s="1"/>
  <c r="AJ6" i="4" s="1"/>
  <c r="AK6" i="4" s="1"/>
  <c r="AJ17" i="4"/>
  <c r="AK17" i="4" s="1"/>
  <c r="AG80" i="4"/>
  <c r="AH80" i="4" s="1"/>
  <c r="AI80" i="4" s="1"/>
  <c r="AJ80" i="4" s="1"/>
  <c r="AK80" i="4" s="1"/>
  <c r="AG44" i="4"/>
  <c r="AH44" i="4" s="1"/>
  <c r="AI44" i="4" s="1"/>
  <c r="AE45" i="4"/>
  <c r="AD512" i="2"/>
  <c r="AE512" i="2" s="1"/>
  <c r="AF512" i="2" s="1"/>
  <c r="Q528" i="2"/>
  <c r="U528" i="2" s="1"/>
  <c r="Y528" i="2" s="1"/>
  <c r="AB529" i="2" s="1"/>
  <c r="Q564" i="2"/>
  <c r="U564" i="2" s="1"/>
  <c r="Y564" i="2" s="1"/>
  <c r="Q572" i="2"/>
  <c r="U572" i="2" s="1"/>
  <c r="Y572" i="2" s="1"/>
  <c r="AB572" i="2" s="1"/>
  <c r="R536" i="2"/>
  <c r="V536" i="2" s="1"/>
  <c r="Z536" i="2" s="1"/>
  <c r="AC536" i="2" s="1"/>
  <c r="Q530" i="2"/>
  <c r="U530" i="2" s="1"/>
  <c r="Y530" i="2" s="1"/>
  <c r="R579" i="2"/>
  <c r="V579" i="2" s="1"/>
  <c r="Z579" i="2" s="1"/>
  <c r="AC580" i="2" s="1"/>
  <c r="R547" i="2"/>
  <c r="V547" i="2" s="1"/>
  <c r="Z547" i="2" s="1"/>
  <c r="AC548" i="2" s="1"/>
  <c r="AG92" i="4"/>
  <c r="AH92" i="4" s="1"/>
  <c r="AI92" i="4" s="1"/>
  <c r="AJ92" i="4" s="1"/>
  <c r="AK92" i="4" s="1"/>
  <c r="Q549" i="2"/>
  <c r="U549" i="2" s="1"/>
  <c r="Y549" i="2" s="1"/>
  <c r="AB549" i="2" s="1"/>
  <c r="AG88" i="4"/>
  <c r="AH88" i="4" s="1"/>
  <c r="AI88" i="4" s="1"/>
  <c r="AG30" i="4"/>
  <c r="AH30" i="4" s="1"/>
  <c r="AI30" i="4" s="1"/>
  <c r="AJ30" i="4" s="1"/>
  <c r="AK30" i="4" s="1"/>
  <c r="AG59" i="4"/>
  <c r="AH59" i="4" s="1"/>
  <c r="AI59" i="4" s="1"/>
  <c r="AE36" i="4"/>
  <c r="AE37" i="4"/>
  <c r="AG4" i="4"/>
  <c r="AH4" i="4" s="1"/>
  <c r="AI4" i="4" s="1"/>
  <c r="AJ5" i="4" s="1"/>
  <c r="AK5" i="4" s="1"/>
  <c r="AG10" i="4"/>
  <c r="AH10" i="4" s="1"/>
  <c r="AI10" i="4" s="1"/>
  <c r="AJ10" i="4" s="1"/>
  <c r="AK10" i="4" s="1"/>
  <c r="AG67" i="4"/>
  <c r="AH67" i="4" s="1"/>
  <c r="AI67" i="4" s="1"/>
  <c r="AB524" i="2"/>
  <c r="AG46" i="4"/>
  <c r="AH46" i="4" s="1"/>
  <c r="AI46" i="4" s="1"/>
  <c r="Q525" i="2"/>
  <c r="U525" i="2" s="1"/>
  <c r="Y525" i="2" s="1"/>
  <c r="AB525" i="2" s="1"/>
  <c r="R493" i="2"/>
  <c r="V493" i="2" s="1"/>
  <c r="Z493" i="2" s="1"/>
  <c r="AC494" i="2" s="1"/>
  <c r="AD494" i="2" s="1"/>
  <c r="AE494" i="2" s="1"/>
  <c r="Q475" i="2"/>
  <c r="U475" i="2" s="1"/>
  <c r="Y475" i="2" s="1"/>
  <c r="AJ475" i="2" s="1"/>
  <c r="AG27" i="4"/>
  <c r="AH27" i="4" s="1"/>
  <c r="AI27" i="4" s="1"/>
  <c r="AB535" i="2"/>
  <c r="AB557" i="2"/>
  <c r="AJ25" i="4"/>
  <c r="AK25" i="4" s="1"/>
  <c r="AG51" i="4"/>
  <c r="AH51" i="4" s="1"/>
  <c r="AI51" i="4" s="1"/>
  <c r="AC582" i="2" l="1"/>
  <c r="AD527" i="2"/>
  <c r="AE527" i="2" s="1"/>
  <c r="AF527" i="2" s="1"/>
  <c r="AB499" i="2"/>
  <c r="AC525" i="2"/>
  <c r="AK77" i="4"/>
  <c r="AB553" i="2"/>
  <c r="AB180" i="4"/>
  <c r="AC526" i="2"/>
  <c r="AC180" i="4"/>
  <c r="AD570" i="2"/>
  <c r="AE570" i="2" s="1"/>
  <c r="AF570" i="2" s="1"/>
  <c r="AC531" i="2"/>
  <c r="AD520" i="2"/>
  <c r="AE520" i="2" s="1"/>
  <c r="AF520" i="2" s="1"/>
  <c r="AG521" i="2" s="1"/>
  <c r="AH521" i="2" s="1"/>
  <c r="AC508" i="2"/>
  <c r="AB564" i="2"/>
  <c r="AC574" i="2"/>
  <c r="AD496" i="2"/>
  <c r="AE496" i="2" s="1"/>
  <c r="AF496" i="2" s="1"/>
  <c r="AG496" i="2" s="1"/>
  <c r="AH496" i="2" s="1"/>
  <c r="AJ496" i="2" s="1"/>
  <c r="AB537" i="2"/>
  <c r="AD536" i="2"/>
  <c r="AE536" i="2" s="1"/>
  <c r="AF536" i="2" s="1"/>
  <c r="AJ27" i="4"/>
  <c r="AK27" i="4" s="1"/>
  <c r="AC128" i="4" s="1"/>
  <c r="AC564" i="2"/>
  <c r="AB517" i="2"/>
  <c r="AC573" i="2"/>
  <c r="AB584" i="2"/>
  <c r="AB574" i="2"/>
  <c r="AD574" i="2" s="1"/>
  <c r="AE574" i="2" s="1"/>
  <c r="AF574" i="2" s="1"/>
  <c r="AC569" i="2"/>
  <c r="AC110" i="4"/>
  <c r="AC565" i="2"/>
  <c r="AB561" i="2"/>
  <c r="AD539" i="2"/>
  <c r="AE539" i="2" s="1"/>
  <c r="AF539" i="2" s="1"/>
  <c r="AB540" i="2"/>
  <c r="AC545" i="2"/>
  <c r="AC577" i="2"/>
  <c r="AB511" i="2"/>
  <c r="AC540" i="2"/>
  <c r="AD522" i="2"/>
  <c r="AE522" i="2" s="1"/>
  <c r="AF522" i="2" s="1"/>
  <c r="AG522" i="2" s="1"/>
  <c r="AH522" i="2" s="1"/>
  <c r="AC554" i="2"/>
  <c r="AD554" i="2" s="1"/>
  <c r="AE554" i="2" s="1"/>
  <c r="AF554" i="2" s="1"/>
  <c r="AC511" i="2"/>
  <c r="AC498" i="2"/>
  <c r="AD498" i="2" s="1"/>
  <c r="AE498" i="2" s="1"/>
  <c r="AF498" i="2" s="1"/>
  <c r="AB585" i="2"/>
  <c r="AB110" i="4"/>
  <c r="AC514" i="2"/>
  <c r="AC550" i="2"/>
  <c r="AK7" i="4"/>
  <c r="AC108" i="4" s="1"/>
  <c r="AD576" i="2"/>
  <c r="AE576" i="2" s="1"/>
  <c r="AF576" i="2" s="1"/>
  <c r="AC561" i="2"/>
  <c r="AC562" i="2"/>
  <c r="AD562" i="2" s="1"/>
  <c r="AE562" i="2" s="1"/>
  <c r="AF562" i="2" s="1"/>
  <c r="AB568" i="2"/>
  <c r="AB569" i="2"/>
  <c r="AC517" i="2"/>
  <c r="AB192" i="4"/>
  <c r="AC192" i="4"/>
  <c r="AK89" i="4"/>
  <c r="AK90" i="4"/>
  <c r="AC151" i="4"/>
  <c r="AB151" i="4"/>
  <c r="AK48" i="4"/>
  <c r="AK49" i="4"/>
  <c r="AC181" i="4"/>
  <c r="AB181" i="4"/>
  <c r="AB184" i="4"/>
  <c r="AC184" i="4"/>
  <c r="AK82" i="4"/>
  <c r="AK81" i="4"/>
  <c r="AJ75" i="4"/>
  <c r="AK75" i="4" s="1"/>
  <c r="AJ76" i="4"/>
  <c r="AK76" i="4" s="1"/>
  <c r="AB106" i="4"/>
  <c r="AK3" i="4"/>
  <c r="AC106" i="4"/>
  <c r="AK4" i="4"/>
  <c r="AJ71" i="4"/>
  <c r="AK71" i="4" s="1"/>
  <c r="AJ72" i="4"/>
  <c r="AK72" i="4" s="1"/>
  <c r="AB127" i="4"/>
  <c r="AC127" i="4"/>
  <c r="AB143" i="4"/>
  <c r="AC143" i="4"/>
  <c r="AK41" i="4"/>
  <c r="AC131" i="4"/>
  <c r="AB131" i="4"/>
  <c r="AK28" i="4"/>
  <c r="AK29" i="4"/>
  <c r="AJ55" i="4"/>
  <c r="AK55" i="4" s="1"/>
  <c r="AJ56" i="4"/>
  <c r="AK56" i="4" s="1"/>
  <c r="AK542" i="2"/>
  <c r="AJ542" i="2"/>
  <c r="AJ95" i="4"/>
  <c r="AK95" i="4" s="1"/>
  <c r="AJ96" i="4"/>
  <c r="AK96" i="4" s="1"/>
  <c r="AJ67" i="4"/>
  <c r="AK67" i="4" s="1"/>
  <c r="AJ68" i="4"/>
  <c r="AK68" i="4" s="1"/>
  <c r="AK86" i="4"/>
  <c r="AB188" i="4"/>
  <c r="AC188" i="4"/>
  <c r="AK85" i="4"/>
  <c r="AC119" i="4"/>
  <c r="AB119" i="4"/>
  <c r="AJ13" i="4"/>
  <c r="AK13" i="4" s="1"/>
  <c r="AJ14" i="4"/>
  <c r="AK14" i="4" s="1"/>
  <c r="AJ59" i="4"/>
  <c r="AK59" i="4" s="1"/>
  <c r="AJ60" i="4"/>
  <c r="AK60" i="4" s="1"/>
  <c r="AB128" i="4"/>
  <c r="AD549" i="2"/>
  <c r="AE549" i="2" s="1"/>
  <c r="AF549" i="2" s="1"/>
  <c r="AG45" i="4"/>
  <c r="AH45" i="4" s="1"/>
  <c r="AI45" i="4" s="1"/>
  <c r="AJ46" i="4" s="1"/>
  <c r="AC118" i="4"/>
  <c r="AB118" i="4"/>
  <c r="AK16" i="4"/>
  <c r="AK15" i="4"/>
  <c r="AG31" i="4"/>
  <c r="AH31" i="4" s="1"/>
  <c r="AI31" i="4" s="1"/>
  <c r="AJ31" i="4" s="1"/>
  <c r="AK31" i="4" s="1"/>
  <c r="AC584" i="2"/>
  <c r="AC585" i="2"/>
  <c r="AB550" i="2"/>
  <c r="AB573" i="2"/>
  <c r="AD572" i="2"/>
  <c r="AE572" i="2" s="1"/>
  <c r="AF572" i="2" s="1"/>
  <c r="AB107" i="4"/>
  <c r="AC107" i="4"/>
  <c r="AD532" i="2"/>
  <c r="AE532" i="2" s="1"/>
  <c r="AF532" i="2" s="1"/>
  <c r="AD519" i="2"/>
  <c r="AE519" i="2" s="1"/>
  <c r="AF519" i="2" s="1"/>
  <c r="AG520" i="2" s="1"/>
  <c r="AH520" i="2" s="1"/>
  <c r="AB111" i="4"/>
  <c r="AC111" i="4"/>
  <c r="AC153" i="4"/>
  <c r="AB153" i="4"/>
  <c r="AK51" i="4"/>
  <c r="AD510" i="2"/>
  <c r="AE510" i="2" s="1"/>
  <c r="AF510" i="2" s="1"/>
  <c r="AC179" i="4"/>
  <c r="AB179" i="4"/>
  <c r="AD499" i="2"/>
  <c r="AE499" i="2" s="1"/>
  <c r="AF499" i="2" s="1"/>
  <c r="AG500" i="2" s="1"/>
  <c r="AH500" i="2" s="1"/>
  <c r="AD529" i="2"/>
  <c r="AE529" i="2" s="1"/>
  <c r="AF529" i="2" s="1"/>
  <c r="AD544" i="2"/>
  <c r="AE544" i="2" s="1"/>
  <c r="AF544" i="2" s="1"/>
  <c r="AB507" i="2"/>
  <c r="AB508" i="2"/>
  <c r="AJ64" i="4"/>
  <c r="AK64" i="4" s="1"/>
  <c r="AB193" i="4"/>
  <c r="AC193" i="4"/>
  <c r="AC164" i="4"/>
  <c r="AB164" i="4"/>
  <c r="AK62" i="4"/>
  <c r="AK61" i="4"/>
  <c r="AB565" i="2"/>
  <c r="AB566" i="2"/>
  <c r="AD580" i="2"/>
  <c r="AE580" i="2" s="1"/>
  <c r="AF580" i="2" s="1"/>
  <c r="AB185" i="4"/>
  <c r="AC185" i="4"/>
  <c r="AD516" i="2"/>
  <c r="AE516" i="2" s="1"/>
  <c r="AF516" i="2" s="1"/>
  <c r="AD553" i="2"/>
  <c r="AE553" i="2" s="1"/>
  <c r="AF553" i="2" s="1"/>
  <c r="AG553" i="2" s="1"/>
  <c r="AH553" i="2" s="1"/>
  <c r="AD548" i="2"/>
  <c r="AE548" i="2" s="1"/>
  <c r="AF548" i="2" s="1"/>
  <c r="AD525" i="2"/>
  <c r="AE525" i="2" s="1"/>
  <c r="AF525" i="2" s="1"/>
  <c r="AJ88" i="4"/>
  <c r="AK88" i="4" s="1"/>
  <c r="AB530" i="2"/>
  <c r="AB531" i="2"/>
  <c r="AJ21" i="4"/>
  <c r="AK21" i="4" s="1"/>
  <c r="AJ22" i="4"/>
  <c r="AK22" i="4" s="1"/>
  <c r="AJ40" i="4"/>
  <c r="AK40" i="4" s="1"/>
  <c r="AF494" i="2"/>
  <c r="AG495" i="2" s="1"/>
  <c r="AH495" i="2" s="1"/>
  <c r="AC109" i="4"/>
  <c r="AB109" i="4"/>
  <c r="AF502" i="2"/>
  <c r="AK23" i="4"/>
  <c r="AC126" i="4"/>
  <c r="AB126" i="4"/>
  <c r="AK24" i="4"/>
  <c r="AB577" i="2"/>
  <c r="AB578" i="2"/>
  <c r="AD557" i="2"/>
  <c r="AE557" i="2" s="1"/>
  <c r="AF557" i="2" s="1"/>
  <c r="AG37" i="4"/>
  <c r="AH37" i="4" s="1"/>
  <c r="AI37" i="4" s="1"/>
  <c r="AD556" i="2"/>
  <c r="AE556" i="2" s="1"/>
  <c r="AF556" i="2" s="1"/>
  <c r="AB545" i="2"/>
  <c r="AB546" i="2"/>
  <c r="AD581" i="2"/>
  <c r="AE581" i="2" s="1"/>
  <c r="AF581" i="2" s="1"/>
  <c r="AD560" i="2"/>
  <c r="AE560" i="2" s="1"/>
  <c r="AF560" i="2" s="1"/>
  <c r="AJ41" i="4"/>
  <c r="AD535" i="2"/>
  <c r="AE535" i="2" s="1"/>
  <c r="AF535" i="2" s="1"/>
  <c r="AG535" i="2" s="1"/>
  <c r="AH535" i="2" s="1"/>
  <c r="AD524" i="2"/>
  <c r="AE524" i="2" s="1"/>
  <c r="AF524" i="2" s="1"/>
  <c r="AG36" i="4"/>
  <c r="AH36" i="4" s="1"/>
  <c r="AI36" i="4" s="1"/>
  <c r="AJ36" i="4" s="1"/>
  <c r="AK36" i="4" s="1"/>
  <c r="AB526" i="2"/>
  <c r="AB514" i="2"/>
  <c r="AB515" i="2"/>
  <c r="AC537" i="2"/>
  <c r="AB504" i="2"/>
  <c r="AC178" i="4"/>
  <c r="AB178" i="4"/>
  <c r="AC136" i="4"/>
  <c r="AB136" i="4"/>
  <c r="AK34" i="4"/>
  <c r="AK33" i="4"/>
  <c r="AB582" i="2"/>
  <c r="AC503" i="2"/>
  <c r="AD503" i="2" s="1"/>
  <c r="AE503" i="2" s="1"/>
  <c r="AD517" i="2" l="1"/>
  <c r="AE517" i="2" s="1"/>
  <c r="AD564" i="2"/>
  <c r="AE564" i="2" s="1"/>
  <c r="AF564" i="2" s="1"/>
  <c r="AK521" i="2"/>
  <c r="AJ521" i="2"/>
  <c r="AD540" i="2"/>
  <c r="AE540" i="2" s="1"/>
  <c r="AF540" i="2" s="1"/>
  <c r="AD584" i="2"/>
  <c r="AE584" i="2" s="1"/>
  <c r="AF584" i="2" s="1"/>
  <c r="AD585" i="2"/>
  <c r="AE585" i="2" s="1"/>
  <c r="AF585" i="2" s="1"/>
  <c r="AG586" i="2" s="1"/>
  <c r="AH586" i="2" s="1"/>
  <c r="AD561" i="2"/>
  <c r="AE561" i="2" s="1"/>
  <c r="AF561" i="2" s="1"/>
  <c r="AG562" i="2" s="1"/>
  <c r="AH562" i="2" s="1"/>
  <c r="AJ562" i="2" s="1"/>
  <c r="AD511" i="2"/>
  <c r="AE511" i="2" s="1"/>
  <c r="AF511" i="2" s="1"/>
  <c r="AG512" i="2" s="1"/>
  <c r="AH512" i="2" s="1"/>
  <c r="AK512" i="2" s="1"/>
  <c r="AK496" i="2"/>
  <c r="AK522" i="2"/>
  <c r="AJ522" i="2"/>
  <c r="AB108" i="4"/>
  <c r="AF517" i="2"/>
  <c r="AG517" i="2" s="1"/>
  <c r="AH517" i="2" s="1"/>
  <c r="AD569" i="2"/>
  <c r="AE569" i="2" s="1"/>
  <c r="AF569" i="2" s="1"/>
  <c r="AG570" i="2" s="1"/>
  <c r="AH570" i="2" s="1"/>
  <c r="AD568" i="2"/>
  <c r="AE568" i="2" s="1"/>
  <c r="AF568" i="2" s="1"/>
  <c r="AG557" i="2"/>
  <c r="AH557" i="2" s="1"/>
  <c r="AG558" i="2"/>
  <c r="AH558" i="2" s="1"/>
  <c r="AJ553" i="2"/>
  <c r="AK553" i="2"/>
  <c r="AH551" i="2"/>
  <c r="AH552" i="2"/>
  <c r="AG554" i="2"/>
  <c r="AH554" i="2" s="1"/>
  <c r="AJ495" i="2"/>
  <c r="AH493" i="2"/>
  <c r="AH494" i="2"/>
  <c r="AK495" i="2"/>
  <c r="AB141" i="4"/>
  <c r="AC141" i="4"/>
  <c r="AK38" i="4"/>
  <c r="AK39" i="4"/>
  <c r="AD526" i="2"/>
  <c r="AE526" i="2" s="1"/>
  <c r="AF526" i="2" s="1"/>
  <c r="AC125" i="4"/>
  <c r="AB125" i="4"/>
  <c r="AD530" i="2"/>
  <c r="AE530" i="2" s="1"/>
  <c r="AF530" i="2" s="1"/>
  <c r="AG530" i="2" s="1"/>
  <c r="AH530" i="2" s="1"/>
  <c r="AD537" i="2"/>
  <c r="AE537" i="2" s="1"/>
  <c r="AF537" i="2" s="1"/>
  <c r="AG537" i="2" s="1"/>
  <c r="AH537" i="2" s="1"/>
  <c r="AD508" i="2"/>
  <c r="AE508" i="2" s="1"/>
  <c r="AF508" i="2" s="1"/>
  <c r="AD550" i="2"/>
  <c r="AE550" i="2" s="1"/>
  <c r="AF550" i="2" s="1"/>
  <c r="AG550" i="2" s="1"/>
  <c r="AH550" i="2" s="1"/>
  <c r="AB160" i="4"/>
  <c r="AC160" i="4"/>
  <c r="AK58" i="4"/>
  <c r="AK57" i="4"/>
  <c r="AB187" i="4"/>
  <c r="AC187" i="4"/>
  <c r="AB142" i="4"/>
  <c r="AC142" i="4"/>
  <c r="AB173" i="4"/>
  <c r="AC173" i="4"/>
  <c r="AC149" i="4"/>
  <c r="AB149" i="4"/>
  <c r="AB189" i="4"/>
  <c r="AC189" i="4"/>
  <c r="AD566" i="2"/>
  <c r="AE566" i="2" s="1"/>
  <c r="AF566" i="2" s="1"/>
  <c r="AD507" i="2"/>
  <c r="AE507" i="2" s="1"/>
  <c r="AF507" i="2" s="1"/>
  <c r="AG507" i="2" s="1"/>
  <c r="AH507" i="2" s="1"/>
  <c r="AG540" i="2"/>
  <c r="AH540" i="2" s="1"/>
  <c r="AG541" i="2"/>
  <c r="AH541" i="2" s="1"/>
  <c r="AK520" i="2"/>
  <c r="AJ520" i="2"/>
  <c r="AH518" i="2"/>
  <c r="AH519" i="2"/>
  <c r="AJ45" i="4"/>
  <c r="AK45" i="4" s="1"/>
  <c r="AJ47" i="4"/>
  <c r="AK47" i="4" s="1"/>
  <c r="AB115" i="4"/>
  <c r="AC115" i="4"/>
  <c r="AB169" i="4"/>
  <c r="AC169" i="4"/>
  <c r="AC157" i="4"/>
  <c r="AB157" i="4"/>
  <c r="AC172" i="4"/>
  <c r="AK69" i="4"/>
  <c r="AB172" i="4"/>
  <c r="AK70" i="4"/>
  <c r="AB182" i="4"/>
  <c r="AC182" i="4"/>
  <c r="AC137" i="4"/>
  <c r="AB137" i="4"/>
  <c r="AC123" i="4"/>
  <c r="AB123" i="4"/>
  <c r="AG525" i="2"/>
  <c r="AH525" i="2" s="1"/>
  <c r="AD565" i="2"/>
  <c r="AE565" i="2" s="1"/>
  <c r="AF565" i="2" s="1"/>
  <c r="AG565" i="2" s="1"/>
  <c r="AH565" i="2" s="1"/>
  <c r="AG499" i="2"/>
  <c r="AH499" i="2" s="1"/>
  <c r="AG536" i="2"/>
  <c r="AH536" i="2" s="1"/>
  <c r="AC114" i="4"/>
  <c r="AB114" i="4"/>
  <c r="AK12" i="4"/>
  <c r="AK11" i="4"/>
  <c r="AB168" i="4"/>
  <c r="AC168" i="4"/>
  <c r="AK65" i="4"/>
  <c r="AK66" i="4"/>
  <c r="AB156" i="4"/>
  <c r="AC156" i="4"/>
  <c r="AK53" i="4"/>
  <c r="AK54" i="4"/>
  <c r="AB105" i="4"/>
  <c r="AC105" i="4"/>
  <c r="AC183" i="4"/>
  <c r="AB183" i="4"/>
  <c r="AB124" i="4"/>
  <c r="AC124" i="4"/>
  <c r="AK19" i="4"/>
  <c r="AC122" i="4"/>
  <c r="AB122" i="4"/>
  <c r="AK20" i="4"/>
  <c r="AC162" i="4"/>
  <c r="AB162" i="4"/>
  <c r="AC165" i="4"/>
  <c r="AB165" i="4"/>
  <c r="AB152" i="4"/>
  <c r="AC152" i="4"/>
  <c r="AC132" i="4"/>
  <c r="AB132" i="4"/>
  <c r="AG549" i="2"/>
  <c r="AH549" i="2" s="1"/>
  <c r="AB191" i="4"/>
  <c r="AC191" i="4"/>
  <c r="AJ500" i="2"/>
  <c r="AK500" i="2"/>
  <c r="AB163" i="4"/>
  <c r="AC163" i="4"/>
  <c r="AB130" i="4"/>
  <c r="AC130" i="4"/>
  <c r="AB104" i="4"/>
  <c r="AC104" i="4"/>
  <c r="AC190" i="4"/>
  <c r="AB190" i="4"/>
  <c r="AD504" i="2"/>
  <c r="AE504" i="2" s="1"/>
  <c r="AF504" i="2" s="1"/>
  <c r="AH534" i="2"/>
  <c r="AK535" i="2"/>
  <c r="AJ535" i="2"/>
  <c r="AH533" i="2"/>
  <c r="AD573" i="2"/>
  <c r="AE573" i="2" s="1"/>
  <c r="AF573" i="2" s="1"/>
  <c r="AC116" i="4"/>
  <c r="AB116" i="4"/>
  <c r="AC186" i="4"/>
  <c r="AB186" i="4"/>
  <c r="AC197" i="4"/>
  <c r="AB197" i="4"/>
  <c r="AC129" i="4"/>
  <c r="AB129" i="4"/>
  <c r="AG581" i="2"/>
  <c r="AH581" i="2" s="1"/>
  <c r="AD582" i="2"/>
  <c r="AE582" i="2" s="1"/>
  <c r="AF582" i="2" s="1"/>
  <c r="AG582" i="2" s="1"/>
  <c r="AH582" i="2" s="1"/>
  <c r="AB134" i="4"/>
  <c r="AC134" i="4"/>
  <c r="AD515" i="2"/>
  <c r="AE515" i="2" s="1"/>
  <c r="AF515" i="2" s="1"/>
  <c r="AD546" i="2"/>
  <c r="AE546" i="2" s="1"/>
  <c r="AF546" i="2" s="1"/>
  <c r="AD578" i="2"/>
  <c r="AE578" i="2" s="1"/>
  <c r="AF578" i="2" s="1"/>
  <c r="AF503" i="2"/>
  <c r="AG503" i="2" s="1"/>
  <c r="AH503" i="2" s="1"/>
  <c r="AB117" i="4"/>
  <c r="AC117" i="4"/>
  <c r="AC196" i="4"/>
  <c r="AB196" i="4"/>
  <c r="AK93" i="4"/>
  <c r="AK94" i="4"/>
  <c r="AC177" i="4"/>
  <c r="AB177" i="4"/>
  <c r="AJ37" i="4"/>
  <c r="AK37" i="4" s="1"/>
  <c r="AC135" i="4"/>
  <c r="AB135" i="4"/>
  <c r="AD514" i="2"/>
  <c r="AE514" i="2" s="1"/>
  <c r="AF514" i="2" s="1"/>
  <c r="AD545" i="2"/>
  <c r="AE545" i="2" s="1"/>
  <c r="AF545" i="2" s="1"/>
  <c r="AG545" i="2" s="1"/>
  <c r="AH545" i="2" s="1"/>
  <c r="AD577" i="2"/>
  <c r="AE577" i="2" s="1"/>
  <c r="AF577" i="2" s="1"/>
  <c r="AG577" i="2" s="1"/>
  <c r="AH577" i="2" s="1"/>
  <c r="AD531" i="2"/>
  <c r="AE531" i="2" s="1"/>
  <c r="AF531" i="2" s="1"/>
  <c r="AC161" i="4"/>
  <c r="AB161" i="4"/>
  <c r="AJ32" i="4"/>
  <c r="AK32" i="4" s="1"/>
  <c r="AB176" i="4"/>
  <c r="AC176" i="4"/>
  <c r="AK74" i="4"/>
  <c r="AK73" i="4"/>
  <c r="AC150" i="4"/>
  <c r="AB150" i="4"/>
  <c r="AG511" i="2" l="1"/>
  <c r="AH511" i="2" s="1"/>
  <c r="AH509" i="2" s="1"/>
  <c r="AG585" i="2"/>
  <c r="AH585" i="2" s="1"/>
  <c r="AJ512" i="2"/>
  <c r="AG561" i="2"/>
  <c r="AH561" i="2" s="1"/>
  <c r="AK561" i="2" s="1"/>
  <c r="AK562" i="2"/>
  <c r="AJ570" i="2"/>
  <c r="AK570" i="2"/>
  <c r="AG504" i="2"/>
  <c r="AH504" i="2" s="1"/>
  <c r="AK504" i="2" s="1"/>
  <c r="AG566" i="2"/>
  <c r="AH566" i="2" s="1"/>
  <c r="AK566" i="2" s="1"/>
  <c r="AG569" i="2"/>
  <c r="AH569" i="2" s="1"/>
  <c r="AG526" i="2"/>
  <c r="AH526" i="2" s="1"/>
  <c r="AG527" i="2"/>
  <c r="AH527" i="2" s="1"/>
  <c r="AH505" i="2"/>
  <c r="AK507" i="2"/>
  <c r="AJ507" i="2"/>
  <c r="AH506" i="2"/>
  <c r="AJ577" i="2"/>
  <c r="AH575" i="2"/>
  <c r="AK577" i="2"/>
  <c r="AH576" i="2"/>
  <c r="AG508" i="2"/>
  <c r="AH508" i="2" s="1"/>
  <c r="AG573" i="2"/>
  <c r="AH573" i="2" s="1"/>
  <c r="AG574" i="2"/>
  <c r="AH574" i="2" s="1"/>
  <c r="AJ537" i="2"/>
  <c r="AK537" i="2"/>
  <c r="AK530" i="2"/>
  <c r="AJ530" i="2"/>
  <c r="AH529" i="2"/>
  <c r="AH528" i="2"/>
  <c r="AG578" i="2"/>
  <c r="AH578" i="2" s="1"/>
  <c r="AJ582" i="2"/>
  <c r="AK582" i="2"/>
  <c r="AJ534" i="2"/>
  <c r="AK534" i="2"/>
  <c r="AC155" i="4"/>
  <c r="AB155" i="4"/>
  <c r="AB112" i="4"/>
  <c r="AC112" i="4"/>
  <c r="AK565" i="2"/>
  <c r="AJ565" i="2"/>
  <c r="AH564" i="2"/>
  <c r="AH563" i="2"/>
  <c r="AK494" i="2"/>
  <c r="AJ494" i="2"/>
  <c r="AJ552" i="2"/>
  <c r="AK552" i="2"/>
  <c r="AC195" i="4"/>
  <c r="AB195" i="4"/>
  <c r="AK511" i="2"/>
  <c r="AJ511" i="2"/>
  <c r="AH510" i="2"/>
  <c r="AB120" i="4"/>
  <c r="AC120" i="4"/>
  <c r="AB154" i="4"/>
  <c r="AC154" i="4"/>
  <c r="AC113" i="4"/>
  <c r="AB113" i="4"/>
  <c r="AC171" i="4"/>
  <c r="AB171" i="4"/>
  <c r="AJ541" i="2"/>
  <c r="AK541" i="2"/>
  <c r="AB140" i="4"/>
  <c r="AC140" i="4"/>
  <c r="AJ493" i="2"/>
  <c r="AK493" i="2"/>
  <c r="AK551" i="2"/>
  <c r="AJ551" i="2"/>
  <c r="AH543" i="2"/>
  <c r="AJ545" i="2"/>
  <c r="AK545" i="2"/>
  <c r="AH544" i="2"/>
  <c r="AG546" i="2"/>
  <c r="AH546" i="2" s="1"/>
  <c r="AK581" i="2"/>
  <c r="AJ581" i="2"/>
  <c r="AH580" i="2"/>
  <c r="AH579" i="2"/>
  <c r="AJ525" i="2"/>
  <c r="AK525" i="2"/>
  <c r="AH524" i="2"/>
  <c r="AH523" i="2"/>
  <c r="AK540" i="2"/>
  <c r="AH538" i="2"/>
  <c r="AJ540" i="2"/>
  <c r="AH539" i="2"/>
  <c r="AC158" i="4"/>
  <c r="AB158" i="4"/>
  <c r="AC139" i="4"/>
  <c r="AB139" i="4"/>
  <c r="AG531" i="2"/>
  <c r="AH531" i="2" s="1"/>
  <c r="AB194" i="4"/>
  <c r="AC194" i="4"/>
  <c r="AB174" i="4"/>
  <c r="AC174" i="4"/>
  <c r="AC170" i="4"/>
  <c r="AB170" i="4"/>
  <c r="AB148" i="4"/>
  <c r="AC148" i="4"/>
  <c r="AK46" i="4"/>
  <c r="AC159" i="4"/>
  <c r="AB159" i="4"/>
  <c r="AB167" i="4"/>
  <c r="AC167" i="4"/>
  <c r="AK536" i="2"/>
  <c r="AJ536" i="2"/>
  <c r="AC146" i="4"/>
  <c r="AB146" i="4"/>
  <c r="AK43" i="4"/>
  <c r="AK44" i="4"/>
  <c r="AJ558" i="2"/>
  <c r="AK558" i="2"/>
  <c r="AG515" i="2"/>
  <c r="AH515" i="2" s="1"/>
  <c r="AJ533" i="2"/>
  <c r="AK533" i="2"/>
  <c r="AK549" i="2"/>
  <c r="AJ549" i="2"/>
  <c r="AH547" i="2"/>
  <c r="AH548" i="2"/>
  <c r="AC166" i="4"/>
  <c r="AB166" i="4"/>
  <c r="AG532" i="2"/>
  <c r="AH532" i="2" s="1"/>
  <c r="AK519" i="2"/>
  <c r="AJ519" i="2"/>
  <c r="AJ586" i="2"/>
  <c r="AK586" i="2"/>
  <c r="AK554" i="2"/>
  <c r="AJ554" i="2"/>
  <c r="AJ557" i="2"/>
  <c r="AK557" i="2"/>
  <c r="AH555" i="2"/>
  <c r="AH556" i="2"/>
  <c r="AC175" i="4"/>
  <c r="AB175" i="4"/>
  <c r="AB138" i="4"/>
  <c r="AC138" i="4"/>
  <c r="AJ517" i="2"/>
  <c r="AK517" i="2"/>
  <c r="AC121" i="4"/>
  <c r="AB121" i="4"/>
  <c r="AH559" i="2"/>
  <c r="AJ561" i="2"/>
  <c r="AH560" i="2"/>
  <c r="AK518" i="2"/>
  <c r="AJ518" i="2"/>
  <c r="AK550" i="2"/>
  <c r="AJ550" i="2"/>
  <c r="AK585" i="2"/>
  <c r="AJ585" i="2"/>
  <c r="AH584" i="2"/>
  <c r="AH583" i="2"/>
  <c r="AB133" i="4"/>
  <c r="AC133" i="4"/>
  <c r="AK503" i="2"/>
  <c r="AJ503" i="2"/>
  <c r="AH501" i="2"/>
  <c r="AH502" i="2"/>
  <c r="AK499" i="2"/>
  <c r="AJ499" i="2"/>
  <c r="AH497" i="2"/>
  <c r="AH498" i="2"/>
  <c r="AG516" i="2"/>
  <c r="AH516" i="2" s="1"/>
  <c r="AJ504" i="2" l="1"/>
  <c r="AJ566" i="2"/>
  <c r="AH568" i="2"/>
  <c r="AH567" i="2"/>
  <c r="AJ569" i="2"/>
  <c r="AK569" i="2"/>
  <c r="AK555" i="2"/>
  <c r="AJ555" i="2"/>
  <c r="AK578" i="2"/>
  <c r="AJ578" i="2"/>
  <c r="AK573" i="2"/>
  <c r="AH572" i="2"/>
  <c r="AJ573" i="2"/>
  <c r="AH571" i="2"/>
  <c r="AJ532" i="2"/>
  <c r="AK532" i="2"/>
  <c r="AC147" i="4"/>
  <c r="AB147" i="4"/>
  <c r="AK539" i="2"/>
  <c r="AJ539" i="2"/>
  <c r="AJ579" i="2"/>
  <c r="AK579" i="2"/>
  <c r="AJ543" i="2"/>
  <c r="AK543" i="2"/>
  <c r="AK528" i="2"/>
  <c r="AJ528" i="2"/>
  <c r="AJ508" i="2"/>
  <c r="AK508" i="2"/>
  <c r="AK516" i="2"/>
  <c r="AJ516" i="2"/>
  <c r="AK498" i="2"/>
  <c r="AJ498" i="2"/>
  <c r="AK515" i="2"/>
  <c r="AJ515" i="2"/>
  <c r="AH514" i="2"/>
  <c r="AH513" i="2"/>
  <c r="AK580" i="2"/>
  <c r="AJ580" i="2"/>
  <c r="AK510" i="2"/>
  <c r="AJ510" i="2"/>
  <c r="AK529" i="2"/>
  <c r="AJ529" i="2"/>
  <c r="AK576" i="2"/>
  <c r="AJ576" i="2"/>
  <c r="AK506" i="2"/>
  <c r="AJ506" i="2"/>
  <c r="AJ583" i="2"/>
  <c r="AK583" i="2"/>
  <c r="AJ560" i="2"/>
  <c r="AK560" i="2"/>
  <c r="AJ538" i="2"/>
  <c r="AK538" i="2"/>
  <c r="AJ509" i="2"/>
  <c r="AK509" i="2"/>
  <c r="AK584" i="2"/>
  <c r="AJ584" i="2"/>
  <c r="AJ548" i="2"/>
  <c r="AK548" i="2"/>
  <c r="AK531" i="2"/>
  <c r="AJ531" i="2"/>
  <c r="AK563" i="2"/>
  <c r="AJ563" i="2"/>
  <c r="AJ575" i="2"/>
  <c r="AK575" i="2"/>
  <c r="AJ547" i="2"/>
  <c r="AK547" i="2"/>
  <c r="AC145" i="4"/>
  <c r="AB145" i="4"/>
  <c r="AJ523" i="2"/>
  <c r="AK523" i="2"/>
  <c r="AJ546" i="2"/>
  <c r="AK546" i="2"/>
  <c r="AK564" i="2"/>
  <c r="AJ564" i="2"/>
  <c r="AK505" i="2"/>
  <c r="AJ505" i="2"/>
  <c r="AK497" i="2"/>
  <c r="AJ497" i="2"/>
  <c r="AJ502" i="2"/>
  <c r="AK502" i="2"/>
  <c r="AJ501" i="2"/>
  <c r="AK501" i="2"/>
  <c r="AK559" i="2"/>
  <c r="AJ559" i="2"/>
  <c r="AC144" i="4"/>
  <c r="AB144" i="4"/>
  <c r="AJ524" i="2"/>
  <c r="AK524" i="2"/>
  <c r="AJ544" i="2"/>
  <c r="AK544" i="2"/>
  <c r="AK527" i="2"/>
  <c r="AJ527" i="2"/>
  <c r="AK556" i="2"/>
  <c r="AJ556" i="2"/>
  <c r="AK574" i="2"/>
  <c r="AJ574" i="2"/>
  <c r="AK526" i="2"/>
  <c r="AJ526" i="2"/>
  <c r="AJ567" i="2" l="1"/>
  <c r="AK567" i="2"/>
  <c r="AK568" i="2"/>
  <c r="AJ568" i="2"/>
  <c r="AJ571" i="2"/>
  <c r="AK571" i="2"/>
  <c r="AJ513" i="2"/>
  <c r="AK513" i="2"/>
  <c r="AK572" i="2"/>
  <c r="AJ572" i="2"/>
  <c r="AJ514" i="2"/>
  <c r="AK514" i="2"/>
</calcChain>
</file>

<file path=xl/sharedStrings.xml><?xml version="1.0" encoding="utf-8"?>
<sst xmlns="http://schemas.openxmlformats.org/spreadsheetml/2006/main" count="291" uniqueCount="147">
  <si>
    <t>PPH Adj fixed</t>
  </si>
  <si>
    <t>INPUTS</t>
  </si>
  <si>
    <t>1 Globe</t>
  </si>
  <si>
    <t>Input</t>
  </si>
  <si>
    <t>2 Ref</t>
  </si>
  <si>
    <t>(always visible)</t>
  </si>
  <si>
    <t>Heading</t>
  </si>
  <si>
    <t>Bank</t>
  </si>
  <si>
    <t>Pitch</t>
  </si>
  <si>
    <t>3 Model</t>
  </si>
  <si>
    <t>PitchPlane</t>
  </si>
  <si>
    <t>Aircraft</t>
  </si>
  <si>
    <t>to W/S</t>
  </si>
  <si>
    <t>PP Bank</t>
  </si>
  <si>
    <t>PH Bank</t>
  </si>
  <si>
    <t>A</t>
  </si>
  <si>
    <t>AC Bank</t>
  </si>
  <si>
    <t>B</t>
  </si>
  <si>
    <t>PP Pitch</t>
  </si>
  <si>
    <t>c</t>
  </si>
  <si>
    <t>AC Pitch</t>
  </si>
  <si>
    <t>a</t>
  </si>
  <si>
    <t>PP Head</t>
  </si>
  <si>
    <t>b</t>
  </si>
  <si>
    <t>COMPS</t>
  </si>
  <si>
    <t>Err</t>
  </si>
  <si>
    <t>Avoid</t>
  </si>
  <si>
    <t>Add</t>
  </si>
  <si>
    <t>Compute PPHead, Pitch and Bank</t>
  </si>
  <si>
    <t>Eq R6</t>
  </si>
  <si>
    <t>Oct_R6</t>
  </si>
  <si>
    <t>Eq R9</t>
  </si>
  <si>
    <t>Oct_R9</t>
  </si>
  <si>
    <t>Eq R2</t>
  </si>
  <si>
    <t>Recompute PP Bank and PP Pitch to verify (not used)</t>
  </si>
  <si>
    <t>Eq R8</t>
  </si>
  <si>
    <t>Oct_R8</t>
  </si>
  <si>
    <t>DISPLAY MODEL, AXIS AND GLOBE</t>
  </si>
  <si>
    <t>Simple Circle</t>
  </si>
  <si>
    <t>Angle</t>
  </si>
  <si>
    <t>Radius</t>
  </si>
  <si>
    <t>X</t>
  </si>
  <si>
    <t>Y</t>
  </si>
  <si>
    <t>Rotation</t>
  </si>
  <si>
    <t>x = radius_of_world * cos(longitude) * sin(90 - latitude)</t>
  </si>
  <si>
    <t>X = x*cos(θ) - y*sin(θ)</t>
  </si>
  <si>
    <t>y = radius_of_world * sin(longitude) * sin(90 - latitude)</t>
  </si>
  <si>
    <t>Y = x*sin(θ) + y*cos(θ)</t>
  </si>
  <si>
    <t>z = radius_of_world * cos(90 - latitude)</t>
  </si>
  <si>
    <t>Lat</t>
  </si>
  <si>
    <t>Start</t>
  </si>
  <si>
    <t>Distance</t>
  </si>
  <si>
    <t>Tform</t>
  </si>
  <si>
    <t>Visiblity Test</t>
  </si>
  <si>
    <t>Lon</t>
  </si>
  <si>
    <t>Z</t>
  </si>
  <si>
    <t>Slope</t>
  </si>
  <si>
    <t>Atan</t>
  </si>
  <si>
    <t>Deg</t>
  </si>
  <si>
    <t>Diff</t>
  </si>
  <si>
    <t>Flag</t>
  </si>
  <si>
    <t>Starting XYZ Values (as rotated) Loaded from 2 Axis</t>
  </si>
  <si>
    <t>2 Axis</t>
  </si>
  <si>
    <t>Circle</t>
  </si>
  <si>
    <t>AxisX</t>
  </si>
  <si>
    <t>AxisY</t>
  </si>
  <si>
    <t>AxisZ</t>
  </si>
  <si>
    <t>Starting XYZ Values (as rotated) Loaded from 3 Model</t>
  </si>
  <si>
    <t>3 Aero</t>
  </si>
  <si>
    <t>DIRECTIONAL VECTORS</t>
  </si>
  <si>
    <t>Axes</t>
  </si>
  <si>
    <t>Circle 1 is "wagon-wheel" depiction of the Pitch Plane.  Not used for now.</t>
  </si>
  <si>
    <t>Not used for now.</t>
  </si>
  <si>
    <t>Circle1</t>
  </si>
  <si>
    <t>VectorZ</t>
  </si>
  <si>
    <t>DRAWING AIRPLANE SHAPE</t>
  </si>
  <si>
    <t>Ref</t>
  </si>
  <si>
    <t>PLANES</t>
  </si>
  <si>
    <t>WingTL</t>
  </si>
  <si>
    <t>Hidden surface removal</t>
  </si>
  <si>
    <t>Hidden Surface Flag</t>
  </si>
  <si>
    <t>Plane is flat.</t>
  </si>
  <si>
    <t>Points in plane are clockwise.</t>
  </si>
  <si>
    <t>Visible only if points on screen are also clockwise.</t>
  </si>
  <si>
    <t>WingTR</t>
  </si>
  <si>
    <t>If slope of line 2 more clockwise than slope of line 1</t>
  </si>
  <si>
    <t>If "heading" of line 2 greater than "heading" of line 1</t>
  </si>
  <si>
    <t xml:space="preserve">Note: </t>
  </si>
  <si>
    <t>Fuse1L</t>
  </si>
  <si>
    <t>Input values =</t>
  </si>
  <si>
    <t>Input values currently</t>
  </si>
  <si>
    <t>linked to Main worksheet</t>
  </si>
  <si>
    <t>Protection is used to</t>
  </si>
  <si>
    <t>Fuse1R</t>
  </si>
  <si>
    <t>prevent accidantal</t>
  </si>
  <si>
    <t>overwrite.  Password</t>
  </si>
  <si>
    <t>not required.</t>
  </si>
  <si>
    <t>Fuse1B</t>
  </si>
  <si>
    <t>if diffx=0</t>
  </si>
  <si>
    <t>if diffy&gt;0,0, else 180</t>
  </si>
  <si>
    <t>If diffx&gt;0,90, else 270</t>
  </si>
  <si>
    <t>if diffy=0</t>
  </si>
  <si>
    <t>if diffx&gt;0,90, else 270</t>
  </si>
  <si>
    <t>Fuse2L</t>
  </si>
  <si>
    <t>POINTS</t>
  </si>
  <si>
    <t>Fuse1</t>
  </si>
  <si>
    <t>Fuse2</t>
  </si>
  <si>
    <t>Fuse2R</t>
  </si>
  <si>
    <t>Fuse3</t>
  </si>
  <si>
    <t>Fuse2B</t>
  </si>
  <si>
    <t>Fuse4</t>
  </si>
  <si>
    <t>Fuse5</t>
  </si>
  <si>
    <t>WingL</t>
  </si>
  <si>
    <t>Fuse3L</t>
  </si>
  <si>
    <t>WingR</t>
  </si>
  <si>
    <t>TailL</t>
  </si>
  <si>
    <t>Fuse3R</t>
  </si>
  <si>
    <t>TailR</t>
  </si>
  <si>
    <t>Rud</t>
  </si>
  <si>
    <t>Fuse3B</t>
  </si>
  <si>
    <t>Fuse4L</t>
  </si>
  <si>
    <t>END</t>
  </si>
  <si>
    <t>Fuse4R</t>
  </si>
  <si>
    <t>Fuse4B</t>
  </si>
  <si>
    <t>WingBL</t>
  </si>
  <si>
    <t>WingBR</t>
  </si>
  <si>
    <t>TailTL</t>
  </si>
  <si>
    <t>TailTR</t>
  </si>
  <si>
    <t>TailBL</t>
  </si>
  <si>
    <t>TailBR</t>
  </si>
  <si>
    <t>RudL</t>
  </si>
  <si>
    <t>RudR</t>
  </si>
  <si>
    <t>DRAW PLANES</t>
  </si>
  <si>
    <t>Results</t>
  </si>
  <si>
    <t>Yaw</t>
  </si>
  <si>
    <t>DISPLAY</t>
  </si>
  <si>
    <t>SCH 1.</t>
  </si>
  <si>
    <t>SCH 2.1</t>
  </si>
  <si>
    <t>HXD</t>
  </si>
  <si>
    <t>HXD_AC</t>
  </si>
  <si>
    <t>HXD_R5</t>
  </si>
  <si>
    <t>Compare</t>
  </si>
  <si>
    <t>rsu</t>
  </si>
  <si>
    <t>TEST</t>
  </si>
  <si>
    <t>Q_R1</t>
  </si>
  <si>
    <t>Eq_R5</t>
  </si>
  <si>
    <t>Eq_R1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</si>
</sst>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_);\(0\)"/>
    <numFmt numFmtId="165" formatCode="0.00_);\(0.00\)"/>
    <numFmt numFmtId="166" formatCode="0;[Red]0"/>
    <numFmt numFmtId="168" formatCode="0.0000_);\(0.0000\)"/>
    <numFmt numFmtId="169" formatCode="0.0_);\(0.0\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name val="Arial Narrow"/>
      <family val="2"/>
    </font>
    <font>
      <b/>
      <sz val="10"/>
      <color theme="0" tint="-4.9989318521683403E-2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BDDE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64" fontId="3" fillId="2" borderId="0" xfId="0" applyNumberFormat="1" applyFont="1" applyFill="1"/>
    <xf numFmtId="164" fontId="3" fillId="0" borderId="0" xfId="0" applyNumberFormat="1" applyFont="1"/>
    <xf numFmtId="0" fontId="3" fillId="0" borderId="0" xfId="0" applyFont="1"/>
    <xf numFmtId="164" fontId="5" fillId="0" borderId="0" xfId="0" applyNumberFormat="1" applyFont="1"/>
    <xf numFmtId="164" fontId="3" fillId="0" borderId="1" xfId="0" applyNumberFormat="1" applyFont="1" applyBorder="1" applyAlignment="1">
      <alignment horizontal="center"/>
    </xf>
    <xf numFmtId="165" fontId="3" fillId="3" borderId="1" xfId="0" applyNumberFormat="1" applyFont="1" applyFill="1" applyBorder="1"/>
    <xf numFmtId="165" fontId="3" fillId="0" borderId="1" xfId="0" applyNumberFormat="1" applyFont="1" applyFill="1" applyBorder="1"/>
    <xf numFmtId="0" fontId="5" fillId="0" borderId="0" xfId="0" applyFont="1"/>
    <xf numFmtId="164" fontId="3" fillId="0" borderId="0" xfId="0" applyNumberFormat="1" applyFont="1" applyAlignment="1">
      <alignment horizontal="center"/>
    </xf>
    <xf numFmtId="49" fontId="5" fillId="0" borderId="0" xfId="0" applyNumberFormat="1" applyFont="1"/>
    <xf numFmtId="166" fontId="3" fillId="4" borderId="1" xfId="0" applyNumberFormat="1" applyFont="1" applyFill="1" applyBorder="1" applyAlignment="1" applyProtection="1">
      <alignment horizontal="center"/>
      <protection locked="0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0" xfId="0" applyNumberFormat="1" applyFont="1" applyFill="1"/>
    <xf numFmtId="165" fontId="3" fillId="4" borderId="1" xfId="0" applyNumberFormat="1" applyFont="1" applyFill="1" applyBorder="1"/>
    <xf numFmtId="0" fontId="3" fillId="5" borderId="0" xfId="0" applyFont="1" applyFill="1"/>
    <xf numFmtId="168" fontId="3" fillId="0" borderId="0" xfId="0" applyNumberFormat="1" applyFont="1"/>
    <xf numFmtId="165" fontId="3" fillId="5" borderId="1" xfId="0" applyNumberFormat="1" applyFont="1" applyFill="1" applyBorder="1"/>
    <xf numFmtId="165" fontId="3" fillId="6" borderId="1" xfId="0" applyNumberFormat="1" applyFont="1" applyFill="1" applyBorder="1"/>
    <xf numFmtId="164" fontId="7" fillId="7" borderId="1" xfId="0" applyNumberFormat="1" applyFont="1" applyFill="1" applyBorder="1"/>
    <xf numFmtId="164" fontId="5" fillId="0" borderId="1" xfId="0" applyNumberFormat="1" applyFont="1" applyBorder="1" applyAlignment="1">
      <alignment horizontal="center"/>
    </xf>
    <xf numFmtId="164" fontId="3" fillId="0" borderId="1" xfId="0" applyNumberFormat="1" applyFont="1" applyBorder="1"/>
    <xf numFmtId="164" fontId="5" fillId="0" borderId="2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right"/>
    </xf>
    <xf numFmtId="164" fontId="3" fillId="0" borderId="3" xfId="0" applyNumberFormat="1" applyFont="1" applyBorder="1"/>
    <xf numFmtId="164" fontId="3" fillId="0" borderId="5" xfId="0" applyNumberFormat="1" applyFont="1" applyBorder="1"/>
    <xf numFmtId="164" fontId="5" fillId="0" borderId="5" xfId="0" applyNumberFormat="1" applyFont="1" applyBorder="1" applyAlignment="1">
      <alignment horizontal="center"/>
    </xf>
    <xf numFmtId="164" fontId="3" fillId="0" borderId="6" xfId="0" applyNumberFormat="1" applyFont="1" applyBorder="1"/>
    <xf numFmtId="164" fontId="5" fillId="0" borderId="4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8" borderId="1" xfId="0" applyNumberFormat="1" applyFont="1" applyFill="1" applyBorder="1" applyAlignment="1">
      <alignment horizontal="center"/>
    </xf>
    <xf numFmtId="164" fontId="3" fillId="7" borderId="1" xfId="0" applyNumberFormat="1" applyFont="1" applyFill="1" applyBorder="1"/>
    <xf numFmtId="164" fontId="3" fillId="3" borderId="1" xfId="0" applyNumberFormat="1" applyFont="1" applyFill="1" applyBorder="1"/>
    <xf numFmtId="164" fontId="8" fillId="2" borderId="0" xfId="0" applyNumberFormat="1" applyFont="1" applyFill="1"/>
    <xf numFmtId="169" fontId="3" fillId="0" borderId="0" xfId="0" applyNumberFormat="1" applyFont="1" applyFill="1"/>
    <xf numFmtId="164" fontId="3" fillId="0" borderId="1" xfId="0" applyNumberFormat="1" applyFont="1" applyFill="1" applyBorder="1"/>
    <xf numFmtId="164" fontId="3" fillId="4" borderId="1" xfId="0" applyNumberFormat="1" applyFont="1" applyFill="1" applyBorder="1"/>
    <xf numFmtId="164" fontId="4" fillId="2" borderId="0" xfId="0" applyNumberFormat="1" applyFont="1" applyFill="1"/>
    <xf numFmtId="164" fontId="6" fillId="2" borderId="0" xfId="0" applyNumberFormat="1" applyFont="1" applyFill="1"/>
    <xf numFmtId="164" fontId="4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69" fontId="3" fillId="0" borderId="0" xfId="0" applyNumberFormat="1" applyFont="1"/>
    <xf numFmtId="164" fontId="5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164" fontId="3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165" fontId="2" fillId="5" borderId="1" xfId="0" applyNumberFormat="1" applyFont="1" applyFill="1" applyBorder="1"/>
    <xf numFmtId="164" fontId="2" fillId="5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/>
    <xf numFmtId="164" fontId="1" fillId="0" borderId="0" xfId="0" applyNumberFormat="1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5" borderId="0" xfId="0" applyFont="1" applyFill="1"/>
    <xf numFmtId="0" fontId="1" fillId="5" borderId="0" xfId="0" applyFont="1" applyFill="1" applyBorder="1" applyAlignment="1">
      <alignment horizontal="center"/>
    </xf>
    <xf numFmtId="0" fontId="1" fillId="5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66"/>
      <color rgb="FFCCFFFF"/>
      <color rgb="FFCCFF66"/>
      <color rgb="FFFFFFCC"/>
      <color rgb="FFFFFF99"/>
      <color rgb="FFCCCCFF"/>
      <color rgb="FF66FFFF"/>
      <color rgb="FFFF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scatterChart>
        <c:scatterStyle val="lineMarker"/>
        <c:varyColors val="0"/>
        <c:ser>
          <c:idx val="28"/>
          <c:order val="1"/>
          <c:tx>
            <c:v>Lat75S</c:v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'1.2'!$AJ$35:$AJ$59</c:f>
              <c:numCache>
                <c:formatCode>0_);\(0\)</c:formatCode>
                <c:ptCount val="25"/>
                <c:pt idx="0">
                  <c:v>22.75039744851518</c:v>
                </c:pt>
                <c:pt idx="1">
                  <c:v>24.824738176913453</c:v>
                </c:pt>
                <c:pt idx="2">
                  <c:v>25.183886526880865</c:v>
                </c:pt>
                <c:pt idx="3">
                  <c:v>23.835138891788205</c:v>
                </c:pt>
                <c:pt idx="4">
                  <c:v>20.899343028906873</c:v>
                </c:pt>
                <c:pt idx="5">
                  <c:v>16.595179429889996</c:v>
                </c:pt>
                <c:pt idx="6">
                  <c:v>11.219724459030028</c:v>
                </c:pt>
                <c:pt idx="7">
                  <c:v>5.1275731168435179</c:v>
                </c:pt>
                <c:pt idx="8">
                  <c:v>-1.2900937358555304</c:v>
                </c:pt>
                <c:pt idx="9">
                  <c:v>-7.6259803729623128</c:v>
                </c:pt>
                <c:pt idx="10">
                  <c:v>-13.476810142829542</c:v>
                </c:pt>
                <c:pt idx="11">
                  <c:v>-18.463551440028056</c:v>
                </c:pt>
                <c:pt idx="12">
                  <c:v>-22.252087675081444</c:v>
                </c:pt>
                <c:pt idx="13">
                  <c:v>-24.574235150834589</c:v>
                </c:pt>
                <c:pt idx="14">
                  <c:v>-25.248262496259219</c:v>
                </c:pt>
                <c:pt idx="15">
                  <c:v>-24.197158309202216</c:v>
                </c:pt>
                <c:pt idx="16">
                  <c:v>-21.462066868131235</c:v>
                </c:pt>
                <c:pt idx="17">
                  <c:v>-17.207876157824995</c:v>
                </c:pt>
                <c:pt idx="18">
                  <c:v>-11.718208555801011</c:v>
                </c:pt>
                <c:pt idx="19">
                  <c:v>-5.3782123572161042</c:v>
                </c:pt>
                <c:pt idx="20">
                  <c:v>1.354507814285506</c:v>
                </c:pt>
                <c:pt idx="21">
                  <c:v>7.9881741137183324</c:v>
                </c:pt>
                <c:pt idx="22">
                  <c:v>14.039670196339531</c:v>
                </c:pt>
                <c:pt idx="23">
                  <c:v>19.076210058914757</c:v>
                </c:pt>
                <c:pt idx="24">
                  <c:v>22.75039744851518</c:v>
                </c:pt>
              </c:numCache>
            </c:numRef>
          </c:xVal>
          <c:yVal>
            <c:numRef>
              <c:f>'1.2'!$AK$35:$AK$59</c:f>
              <c:numCache>
                <c:formatCode>0_);\(0\)</c:formatCode>
                <c:ptCount val="25"/>
                <c:pt idx="0">
                  <c:v>-95.045042479969226</c:v>
                </c:pt>
                <c:pt idx="1">
                  <c:v>-92.855274986445494</c:v>
                </c:pt>
                <c:pt idx="2">
                  <c:v>-90.567987028106245</c:v>
                </c:pt>
                <c:pt idx="3">
                  <c:v>-88.340275779874787</c:v>
                </c:pt>
                <c:pt idx="4">
                  <c:v>-86.319566164665744</c:v>
                </c:pt>
                <c:pt idx="5">
                  <c:v>-84.634872779555565</c:v>
                </c:pt>
                <c:pt idx="6">
                  <c:v>-83.390365112011949</c:v>
                </c:pt>
                <c:pt idx="7">
                  <c:v>-82.661030707633145</c:v>
                </c:pt>
                <c:pt idx="8">
                  <c:v>-82.49004476030855</c:v>
                </c:pt>
                <c:pt idx="9">
                  <c:v>-82.887447202207412</c:v>
                </c:pt>
                <c:pt idx="10">
                  <c:v>-83.829855455762981</c:v>
                </c:pt>
                <c:pt idx="11">
                  <c:v>-85.261145367451235</c:v>
                </c:pt>
                <c:pt idx="12">
                  <c:v>-87.094255010623115</c:v>
                </c:pt>
                <c:pt idx="13">
                  <c:v>-89.21444662133797</c:v>
                </c:pt>
                <c:pt idx="14">
                  <c:v>-91.484441719952457</c:v>
                </c:pt>
                <c:pt idx="15">
                  <c:v>-93.751769553755409</c:v>
                </c:pt>
                <c:pt idx="16">
                  <c:v>-95.858405528110467</c:v>
                </c:pt>
                <c:pt idx="17">
                  <c:v>-97.652333903688529</c:v>
                </c:pt>
                <c:pt idx="18">
                  <c:v>-99.000122966702307</c:v>
                </c:pt>
                <c:pt idx="19">
                  <c:v>-99.799095439599739</c:v>
                </c:pt>
                <c:pt idx="20">
                  <c:v>-99.987393892398075</c:v>
                </c:pt>
                <c:pt idx="21">
                  <c:v>-99.55033232496406</c:v>
                </c:pt>
                <c:pt idx="22">
                  <c:v>-98.521935526554714</c:v>
                </c:pt>
                <c:pt idx="23">
                  <c:v>-96.981390978652485</c:v>
                </c:pt>
                <c:pt idx="24">
                  <c:v>-95.04504247996924</c:v>
                </c:pt>
              </c:numCache>
            </c:numRef>
          </c:yVal>
          <c:smooth val="0"/>
        </c:ser>
        <c:ser>
          <c:idx val="29"/>
          <c:order val="2"/>
          <c:tx>
            <c:v>Lat60S</c:v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'1.2'!$AJ$60:$AJ$84</c:f>
              <c:numCache>
                <c:formatCode>0_);\(0\)</c:formatCode>
                <c:ptCount val="25"/>
                <c:pt idx="0">
                  <c:v>44.528581595008021</c:v>
                </c:pt>
                <c:pt idx="1">
                  <c:v>48.309643693673799</c:v>
                </c:pt>
                <c:pt idx="2">
                  <c:v>48.716391554805391</c:v>
                </c:pt>
                <c:pt idx="3">
                  <c:v>45.841173178634158</c:v>
                </c:pt>
                <c:pt idx="4">
                  <c:v>39.985497637611068</c:v>
                </c:pt>
                <c:pt idx="5">
                  <c:v>31.613300226462528</c:v>
                </c:pt>
                <c:pt idx="6">
                  <c:v>21.305171850552011</c:v>
                </c:pt>
                <c:pt idx="7">
                  <c:v>9.7186305296780571</c:v>
                </c:pt>
                <c:pt idx="8">
                  <c:v>-2.4441332648219039</c:v>
                </c:pt>
                <c:pt idx="9">
                  <c:v>-14.46239032701642</c:v>
                </c:pt>
                <c:pt idx="10">
                  <c:v>-25.619967362301317</c:v>
                </c:pt>
                <c:pt idx="11">
                  <c:v>-35.229119388088513</c:v>
                </c:pt>
                <c:pt idx="12">
                  <c:v>-42.658815384777526</c:v>
                </c:pt>
                <c:pt idx="13">
                  <c:v>-47.369952676557268</c:v>
                </c:pt>
                <c:pt idx="14">
                  <c:v>-48.957863734731355</c:v>
                </c:pt>
                <c:pt idx="15">
                  <c:v>-47.199302471778573</c:v>
                </c:pt>
                <c:pt idx="16">
                  <c:v>-42.097272418849208</c:v>
                </c:pt>
                <c:pt idx="17">
                  <c:v>-33.913575165851285</c:v>
                </c:pt>
                <c:pt idx="18">
                  <c:v>-23.17739474693607</c:v>
                </c:pt>
                <c:pt idx="19">
                  <c:v>-10.660241174793038</c:v>
                </c:pt>
                <c:pt idx="20">
                  <c:v>2.6861425045054701</c:v>
                </c:pt>
                <c:pt idx="21">
                  <c:v>15.822976307261474</c:v>
                </c:pt>
                <c:pt idx="22">
                  <c:v>27.733661769935399</c:v>
                </c:pt>
                <c:pt idx="23">
                  <c:v>37.52885726837507</c:v>
                </c:pt>
                <c:pt idx="24">
                  <c:v>44.528581595008013</c:v>
                </c:pt>
              </c:numCache>
            </c:numRef>
          </c:xVal>
          <c:yVal>
            <c:numRef>
              <c:f>'1.2'!$AK$60:$AK$84</c:f>
              <c:numCache>
                <c:formatCode>0_);\(0\)</c:formatCode>
                <c:ptCount val="25"/>
                <c:pt idx="0">
                  <c:v>-89.483002576488943</c:v>
                </c:pt>
                <c:pt idx="1">
                  <c:v>-85.286948247184682</c:v>
                </c:pt>
                <c:pt idx="2">
                  <c:v>-80.955167895198286</c:v>
                </c:pt>
                <c:pt idx="3">
                  <c:v>-76.785577820110518</c:v>
                </c:pt>
                <c:pt idx="4">
                  <c:v>-73.044851950711887</c:v>
                </c:pt>
                <c:pt idx="5">
                  <c:v>-69.955817922965565</c:v>
                </c:pt>
                <c:pt idx="6">
                  <c:v>-67.691004775014633</c:v>
                </c:pt>
                <c:pt idx="7">
                  <c:v>-66.370418350872001</c:v>
                </c:pt>
                <c:pt idx="8">
                  <c:v>-66.061530155359662</c:v>
                </c:pt>
                <c:pt idx="9">
                  <c:v>-66.779857847890966</c:v>
                </c:pt>
                <c:pt idx="10">
                  <c:v>-68.489160654094988</c:v>
                </c:pt>
                <c:pt idx="11">
                  <c:v>-71.101019402052927</c:v>
                </c:pt>
                <c:pt idx="12">
                  <c:v>-74.474335856490157</c:v>
                </c:pt>
                <c:pt idx="13">
                  <c:v>-78.416004830150499</c:v>
                </c:pt>
                <c:pt idx="14">
                  <c:v>-82.684579573378258</c:v>
                </c:pt>
                <c:pt idx="15">
                  <c:v>-86.998981129383282</c:v>
                </c:pt>
                <c:pt idx="16">
                  <c:v>-91.053946898191398</c:v>
                </c:pt>
                <c:pt idx="17">
                  <c:v>-94.542761444944929</c:v>
                </c:pt>
                <c:pt idx="18">
                  <c:v>-97.185874216300448</c:v>
                </c:pt>
                <c:pt idx="19">
                  <c:v>-98.761700581604401</c:v>
                </c:pt>
                <c:pt idx="20">
                  <c:v>-99.134064367276835</c:v>
                </c:pt>
                <c:pt idx="21">
                  <c:v>-98.27034058915747</c:v>
                </c:pt>
                <c:pt idx="22">
                  <c:v>-96.245943298410495</c:v>
                </c:pt>
                <c:pt idx="23">
                  <c:v>-93.234034050598723</c:v>
                </c:pt>
                <c:pt idx="24">
                  <c:v>-89.483002576488943</c:v>
                </c:pt>
              </c:numCache>
            </c:numRef>
          </c:yVal>
          <c:smooth val="0"/>
        </c:ser>
        <c:ser>
          <c:idx val="30"/>
          <c:order val="3"/>
          <c:tx>
            <c:v>Lat45S</c:v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'1.2'!$AJ$85:$AJ$109</c:f>
              <c:numCache>
                <c:formatCode>0_);\(0\)</c:formatCode>
                <c:ptCount val="25"/>
                <c:pt idx="0">
                  <c:v>63.81455803506114</c:v>
                </c:pt>
                <c:pt idx="1">
                  <c:v>68.883015861856862</c:v>
                </c:pt>
                <c:pt idx="2">
                  <c:v>69.102102126761324</c:v>
                </c:pt>
                <c:pt idx="3">
                  <c:v>64.700177439007803</c:v>
                </c:pt>
                <c:pt idx="4">
                  <c:v>56.184669991596081</c:v>
                </c:pt>
                <c:pt idx="5">
                  <c:v>44.258248303543546</c:v>
                </c:pt>
                <c:pt idx="6">
                  <c:v>29.747239706472055</c:v>
                </c:pt>
                <c:pt idx="7">
                  <c:v>13.548466727955949</c:v>
                </c:pt>
                <c:pt idx="8">
                  <c:v>-3.4060566220679149</c:v>
                </c:pt>
                <c:pt idx="9">
                  <c:v>-20.171342539133516</c:v>
                </c:pt>
                <c:pt idx="10">
                  <c:v>-35.805489981625108</c:v>
                </c:pt>
                <c:pt idx="11">
                  <c:v>-49.387302458069705</c:v>
                </c:pt>
                <c:pt idx="12">
                  <c:v>-60.042991757317473</c:v>
                </c:pt>
                <c:pt idx="13">
                  <c:v>-66.988235046525702</c:v>
                </c:pt>
                <c:pt idx="14">
                  <c:v>-69.588958801833058</c:v>
                </c:pt>
                <c:pt idx="15">
                  <c:v>-67.439016493668362</c:v>
                </c:pt>
                <c:pt idx="16">
                  <c:v>-60.445275576436863</c:v>
                </c:pt>
                <c:pt idx="17">
                  <c:v>-48.901860464083107</c:v>
                </c:pt>
                <c:pt idx="18">
                  <c:v>-33.528815183490018</c:v>
                </c:pt>
                <c:pt idx="19">
                  <c:v>-15.451068638049852</c:v>
                </c:pt>
                <c:pt idx="20">
                  <c:v>3.8951014282514831</c:v>
                </c:pt>
                <c:pt idx="21">
                  <c:v>22.920190808789673</c:v>
                </c:pt>
                <c:pt idx="22">
                  <c:v>40.073916634628347</c:v>
                </c:pt>
                <c:pt idx="23">
                  <c:v>54.028726498376344</c:v>
                </c:pt>
                <c:pt idx="24">
                  <c:v>63.814558035061133</c:v>
                </c:pt>
              </c:numCache>
            </c:numRef>
          </c:xVal>
          <c:yVal>
            <c:numRef>
              <c:f>'1.2'!$AK$85:$AK$109</c:f>
              <c:numCache>
                <c:formatCode>0_);\(0\)</c:formatCode>
                <c:ptCount val="25"/>
                <c:pt idx="0">
                  <c:v>-77.595872692703082</c:v>
                </c:pt>
                <c:pt idx="1">
                  <c:v>-71.811843869900102</c:v>
                </c:pt>
                <c:pt idx="2">
                  <c:v>-65.901795774020755</c:v>
                </c:pt>
                <c:pt idx="3">
                  <c:v>-60.270745853632974</c:v>
                </c:pt>
                <c:pt idx="4">
                  <c:v>-55.266356602967946</c:v>
                </c:pt>
                <c:pt idx="5">
                  <c:v>-51.167218700358447</c:v>
                </c:pt>
                <c:pt idx="6">
                  <c:v>-48.180814988335143</c:v>
                </c:pt>
                <c:pt idx="7">
                  <c:v>-46.446836683339704</c:v>
                </c:pt>
                <c:pt idx="8">
                  <c:v>-46.042033897382943</c:v>
                </c:pt>
                <c:pt idx="9">
                  <c:v>-46.983868059906868</c:v>
                </c:pt>
                <c:pt idx="10">
                  <c:v>-49.231446735735197</c:v>
                </c:pt>
                <c:pt idx="11">
                  <c:v>-52.683395777028224</c:v>
                </c:pt>
                <c:pt idx="12">
                  <c:v>-57.173477628151716</c:v>
                </c:pt>
                <c:pt idx="13">
                  <c:v>-62.465959614900555</c:v>
                </c:pt>
                <c:pt idx="14">
                  <c:v>-68.253932352858968</c:v>
                </c:pt>
                <c:pt idx="15">
                  <c:v>-74.164704434194647</c:v>
                </c:pt>
                <c:pt idx="16">
                  <c:v>-79.776493861547564</c:v>
                </c:pt>
                <c:pt idx="17">
                  <c:v>-84.64917752517816</c:v>
                </c:pt>
                <c:pt idx="18">
                  <c:v>-88.368391899776455</c:v>
                </c:pt>
                <c:pt idx="19">
                  <c:v>-90.597255880578984</c:v>
                </c:pt>
                <c:pt idx="20">
                  <c:v>-91.125188836224908</c:v>
                </c:pt>
                <c:pt idx="21">
                  <c:v>-89.901348475936516</c:v>
                </c:pt>
                <c:pt idx="22">
                  <c:v>-87.04303078977874</c:v>
                </c:pt>
                <c:pt idx="23">
                  <c:v>-82.816481184528214</c:v>
                </c:pt>
                <c:pt idx="24">
                  <c:v>-77.595872692703097</c:v>
                </c:pt>
              </c:numCache>
            </c:numRef>
          </c:yVal>
          <c:smooth val="0"/>
        </c:ser>
        <c:ser>
          <c:idx val="31"/>
          <c:order val="4"/>
          <c:tx>
            <c:v>Lat30S</c:v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'1.2'!$AJ$110:$AJ$134</c:f>
              <c:numCache>
                <c:formatCode>0_);\(0\)</c:formatCode>
                <c:ptCount val="25"/>
                <c:pt idx="0">
                  <c:v>79.144907777671747</c:v>
                </c:pt>
                <c:pt idx="1">
                  <c:v>85.088814389930945</c:v>
                </c:pt>
                <c:pt idx="2">
                  <c:v>85.011544736711855</c:v>
                </c:pt>
                <c:pt idx="3">
                  <c:v>79.288261015898129</c:v>
                </c:pt>
                <c:pt idx="4">
                  <c:v>68.616854301708628</c:v>
                </c:pt>
                <c:pt idx="5">
                  <c:v>53.900171740190622</c:v>
                </c:pt>
                <c:pt idx="6">
                  <c:v>36.154143263272822</c:v>
                </c:pt>
                <c:pt idx="7">
                  <c:v>16.44707976593584</c:v>
                </c:pt>
                <c:pt idx="8">
                  <c:v>-4.133623299102994</c:v>
                </c:pt>
                <c:pt idx="9">
                  <c:v>-24.495831950499838</c:v>
                </c:pt>
                <c:pt idx="10">
                  <c:v>-43.548379431917034</c:v>
                </c:pt>
                <c:pt idx="11">
                  <c:v>-60.208941486251817</c:v>
                </c:pt>
                <c:pt idx="12">
                  <c:v>-73.424785430421153</c:v>
                </c:pt>
                <c:pt idx="13">
                  <c:v>-82.216194690951028</c:v>
                </c:pt>
                <c:pt idx="14">
                  <c:v>-85.749583989828835</c:v>
                </c:pt>
                <c:pt idx="15">
                  <c:v>-83.441035929865279</c:v>
                </c:pt>
                <c:pt idx="16">
                  <c:v>-75.080036767484714</c:v>
                </c:pt>
                <c:pt idx="17">
                  <c:v>-60.948562125015229</c:v>
                </c:pt>
                <c:pt idx="18">
                  <c:v>-41.897320463287016</c:v>
                </c:pt>
                <c:pt idx="19">
                  <c:v>-19.337714369753634</c:v>
                </c:pt>
                <c:pt idx="20">
                  <c:v>4.8767026412736882</c:v>
                </c:pt>
                <c:pt idx="21">
                  <c:v>28.671661800640145</c:v>
                </c:pt>
                <c:pt idx="22">
                  <c:v>50.029576661403325</c:v>
                </c:pt>
                <c:pt idx="23">
                  <c:v>67.252291839740721</c:v>
                </c:pt>
                <c:pt idx="24">
                  <c:v>79.144907777671733</c:v>
                </c:pt>
              </c:numCache>
            </c:numRef>
          </c:xVal>
          <c:yVal>
            <c:numRef>
              <c:f>'1.2'!$AK$110:$AK$134</c:f>
              <c:numCache>
                <c:formatCode>0_);\(0\)</c:formatCode>
                <c:ptCount val="25"/>
                <c:pt idx="0">
                  <c:v>-59.973717564890435</c:v>
                </c:pt>
                <c:pt idx="1">
                  <c:v>-53.193278275495594</c:v>
                </c:pt>
                <c:pt idx="2">
                  <c:v>-46.32098261390874</c:v>
                </c:pt>
                <c:pt idx="3">
                  <c:v>-39.825023243264994</c:v>
                </c:pt>
                <c:pt idx="4">
                  <c:v>-34.094011132541631</c:v>
                </c:pt>
                <c:pt idx="5">
                  <c:v>-29.428864707171325</c:v>
                </c:pt>
                <c:pt idx="6">
                  <c:v>-26.046505725593843</c:v>
                </c:pt>
                <c:pt idx="7">
                  <c:v>-24.088934542905829</c:v>
                </c:pt>
                <c:pt idx="8">
                  <c:v>-23.632598231097536</c:v>
                </c:pt>
                <c:pt idx="9">
                  <c:v>-24.694720989119908</c:v>
                </c:pt>
                <c:pt idx="10">
                  <c:v>-27.234866070444252</c:v>
                </c:pt>
                <c:pt idx="11">
                  <c:v>-31.151349487815633</c:v>
                </c:pt>
                <c:pt idx="12">
                  <c:v>-36.273403567268602</c:v>
                </c:pt>
                <c:pt idx="13">
                  <c:v>-42.351427978894414</c:v>
                </c:pt>
                <c:pt idx="14">
                  <c:v>-49.049361753301305</c:v>
                </c:pt>
                <c:pt idx="15">
                  <c:v>-55.944900582512304</c:v>
                </c:pt>
                <c:pt idx="16">
                  <c:v>-62.544168998943427</c:v>
                </c:pt>
                <c:pt idx="17">
                  <c:v>-68.316248010784591</c:v>
                </c:pt>
                <c:pt idx="18">
                  <c:v>-72.7484667777629</c:v>
                </c:pt>
                <c:pt idx="19">
                  <c:v>-75.415706679905568</c:v>
                </c:pt>
                <c:pt idx="20">
                  <c:v>-76.048696534308206</c:v>
                </c:pt>
                <c:pt idx="21">
                  <c:v>-74.582032087251065</c:v>
                </c:pt>
                <c:pt idx="22">
                  <c:v>-71.166376889116137</c:v>
                </c:pt>
                <c:pt idx="23">
                  <c:v>-66.140669274055497</c:v>
                </c:pt>
                <c:pt idx="24">
                  <c:v>-59.973717564890443</c:v>
                </c:pt>
              </c:numCache>
            </c:numRef>
          </c:yVal>
          <c:smooth val="0"/>
        </c:ser>
        <c:ser>
          <c:idx val="32"/>
          <c:order val="5"/>
          <c:tx>
            <c:v>Lat15S</c:v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'1.2'!$AJ$135:$AJ$159</c:f>
              <c:numCache>
                <c:formatCode>0_);\(0\)</c:formatCode>
                <c:ptCount val="25"/>
                <c:pt idx="0">
                  <c:v>89.247097895797495</c:v>
                </c:pt>
                <c:pt idx="1">
                  <c:v>95.697127278807059</c:v>
                </c:pt>
                <c:pt idx="2">
                  <c:v>95.355819447307624</c:v>
                </c:pt>
                <c:pt idx="3">
                  <c:v>88.712996194530476</c:v>
                </c:pt>
                <c:pt idx="4">
                  <c:v>76.603560306713945</c:v>
                </c:pt>
                <c:pt idx="5">
                  <c:v>60.065934863492942</c:v>
                </c:pt>
                <c:pt idx="6">
                  <c:v>40.237545181616227</c:v>
                </c:pt>
                <c:pt idx="7">
                  <c:v>18.290927047555886</c:v>
                </c:pt>
                <c:pt idx="8">
                  <c:v>-4.5962298909741399</c:v>
                </c:pt>
                <c:pt idx="9">
                  <c:v>-27.248344393830116</c:v>
                </c:pt>
                <c:pt idx="10">
                  <c:v>-48.48905447548222</c:v>
                </c:pt>
                <c:pt idx="11">
                  <c:v>-67.140865806731952</c:v>
                </c:pt>
                <c:pt idx="12">
                  <c:v>-82.040015440873304</c:v>
                </c:pt>
                <c:pt idx="13">
                  <c:v>-92.078808053276703</c:v>
                </c:pt>
                <c:pt idx="14">
                  <c:v>-96.285378696827905</c:v>
                </c:pt>
                <c:pt idx="15">
                  <c:v>-93.94426877651243</c:v>
                </c:pt>
                <c:pt idx="16">
                  <c:v>-84.748172969831998</c:v>
                </c:pt>
                <c:pt idx="17">
                  <c:v>-68.952045868813698</c:v>
                </c:pt>
                <c:pt idx="18">
                  <c:v>-47.481265147572245</c:v>
                </c:pt>
                <c:pt idx="19">
                  <c:v>-21.937874671108666</c:v>
                </c:pt>
                <c:pt idx="20">
                  <c:v>5.5337986099072136</c:v>
                </c:pt>
                <c:pt idx="21">
                  <c:v>32.516254697485508</c:v>
                </c:pt>
                <c:pt idx="22">
                  <c:v>56.66229518022076</c:v>
                </c:pt>
                <c:pt idx="23">
                  <c:v>76.018967488400165</c:v>
                </c:pt>
                <c:pt idx="24">
                  <c:v>89.247097895797481</c:v>
                </c:pt>
              </c:numCache>
            </c:numRef>
          </c:xVal>
          <c:yVal>
            <c:numRef>
              <c:f>'1.2'!$AK$135:$AK$159</c:f>
              <c:numCache>
                <c:formatCode>0_);\(0\)</c:formatCode>
                <c:ptCount val="25"/>
                <c:pt idx="0">
                  <c:v>-37.693895149310599</c:v>
                </c:pt>
                <c:pt idx="1">
                  <c:v>-30.586228038643853</c:v>
                </c:pt>
                <c:pt idx="2">
                  <c:v>-23.420352635461125</c:v>
                </c:pt>
                <c:pt idx="3">
                  <c:v>-16.681861786873721</c:v>
                </c:pt>
                <c:pt idx="4">
                  <c:v>-10.764889639848993</c:v>
                </c:pt>
                <c:pt idx="5">
                  <c:v>-5.9676300957436705</c:v>
                </c:pt>
                <c:pt idx="6">
                  <c:v>-2.5002385412825596</c:v>
                </c:pt>
                <c:pt idx="7">
                  <c:v>-0.49756768255679806</c:v>
                </c:pt>
                <c:pt idx="8">
                  <c:v>-3.1150558397792277E-2</c:v>
                </c:pt>
                <c:pt idx="9">
                  <c:v>-1.1169889185920425</c:v>
                </c:pt>
                <c:pt idx="10">
                  <c:v>-3.7174470085270577</c:v>
                </c:pt>
                <c:pt idx="11">
                  <c:v>-7.7368879162420692</c:v>
                </c:pt>
                <c:pt idx="12">
                  <c:v>-13.011916845190042</c:v>
                </c:pt>
                <c:pt idx="13">
                  <c:v>-19.29856996464056</c:v>
                </c:pt>
                <c:pt idx="14">
                  <c:v>-26.26071683362974</c:v>
                </c:pt>
                <c:pt idx="15">
                  <c:v>-33.466128960605168</c:v>
                </c:pt>
                <c:pt idx="16">
                  <c:v>-40.398215207689454</c:v>
                </c:pt>
                <c:pt idx="17">
                  <c:v>-46.490686912060085</c:v>
                </c:pt>
                <c:pt idx="18">
                  <c:v>-51.187600905806484</c:v>
                </c:pt>
                <c:pt idx="19">
                  <c:v>-54.021988358535118</c:v>
                </c:pt>
                <c:pt idx="20">
                  <c:v>-54.695515230259183</c:v>
                </c:pt>
                <c:pt idx="21">
                  <c:v>-53.135434098634846</c:v>
                </c:pt>
                <c:pt idx="22">
                  <c:v>-49.509159377560728</c:v>
                </c:pt>
                <c:pt idx="23">
                  <c:v>-44.191125199834637</c:v>
                </c:pt>
                <c:pt idx="24">
                  <c:v>-37.693895149310606</c:v>
                </c:pt>
              </c:numCache>
            </c:numRef>
          </c:yVal>
          <c:smooth val="0"/>
        </c:ser>
        <c:ser>
          <c:idx val="33"/>
          <c:order val="6"/>
          <c:tx>
            <c:v>Lat00</c:v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'1.2'!$AJ$160:$AJ$184</c:f>
              <c:numCache>
                <c:formatCode>0_);\(0\)</c:formatCode>
                <c:ptCount val="25"/>
                <c:pt idx="0">
                  <c:v>93.187104007118776</c:v>
                </c:pt>
                <c:pt idx="1">
                  <c:v>99.819405970234399</c:v>
                </c:pt>
                <c:pt idx="2">
                  <c:v>99.36065899598583</c:v>
                </c:pt>
                <c:pt idx="3">
                  <c:v>92.349145124350841</c:v>
                </c:pt>
                <c:pt idx="4">
                  <c:v>79.675481798221</c:v>
                </c:pt>
                <c:pt idx="5">
                  <c:v>62.431579633165455</c:v>
                </c:pt>
                <c:pt idx="6">
                  <c:v>41.801426069078104</c:v>
                </c:pt>
                <c:pt idx="7">
                  <c:v>18.996358848352575</c:v>
                </c:pt>
                <c:pt idx="8">
                  <c:v>-4.7731742532600627</c:v>
                </c:pt>
                <c:pt idx="9">
                  <c:v>-28.301758268801741</c:v>
                </c:pt>
                <c:pt idx="10">
                  <c:v>-50.382453391843676</c:v>
                </c:pt>
                <c:pt idx="11">
                  <c:v>-69.802907500860542</c:v>
                </c:pt>
                <c:pt idx="12">
                  <c:v>-85.35754361228328</c:v>
                </c:pt>
                <c:pt idx="13">
                  <c:v>-95.889046513201365</c:v>
                </c:pt>
                <c:pt idx="14">
                  <c:v>-100.37035222193443</c:v>
                </c:pt>
                <c:pt idx="15">
                  <c:v>-98.031777608559011</c:v>
                </c:pt>
                <c:pt idx="16">
                  <c:v>-88.524142962560248</c:v>
                </c:pt>
                <c:pt idx="17">
                  <c:v>-72.087678404630296</c:v>
                </c:pt>
                <c:pt idx="18">
                  <c:v>-49.674245064301772</c:v>
                </c:pt>
                <c:pt idx="19">
                  <c:v>-22.96052045054866</c:v>
                </c:pt>
                <c:pt idx="20">
                  <c:v>5.7923244312955413</c:v>
                </c:pt>
                <c:pt idx="21">
                  <c:v>34.027649647053252</c:v>
                </c:pt>
                <c:pt idx="22">
                  <c:v>59.264916204486582</c:v>
                </c:pt>
                <c:pt idx="23">
                  <c:v>79.449549523442599</c:v>
                </c:pt>
                <c:pt idx="24">
                  <c:v>93.187104007118762</c:v>
                </c:pt>
              </c:numCache>
            </c:numRef>
          </c:xVal>
          <c:yVal>
            <c:numRef>
              <c:f>'1.2'!$AK$160:$AK$184</c:f>
              <c:numCache>
                <c:formatCode>0_);\(0\)</c:formatCode>
                <c:ptCount val="25"/>
                <c:pt idx="0">
                  <c:v>-12.289039117715284</c:v>
                </c:pt>
                <c:pt idx="1">
                  <c:v>-5.4914334888659191</c:v>
                </c:pt>
                <c:pt idx="2">
                  <c:v>1.3477410336165867</c:v>
                </c:pt>
                <c:pt idx="3">
                  <c:v>7.7661388081036948</c:v>
                </c:pt>
                <c:pt idx="4">
                  <c:v>13.391779540210315</c:v>
                </c:pt>
                <c:pt idx="5">
                  <c:v>17.945812135371629</c:v>
                </c:pt>
                <c:pt idx="6">
                  <c:v>21.233493223660279</c:v>
                </c:pt>
                <c:pt idx="7">
                  <c:v>23.130875936862942</c:v>
                </c:pt>
                <c:pt idx="8">
                  <c:v>23.572614967420989</c:v>
                </c:pt>
                <c:pt idx="9">
                  <c:v>22.544136704482717</c:v>
                </c:pt>
                <c:pt idx="10">
                  <c:v>20.07974439072084</c:v>
                </c:pt>
                <c:pt idx="11">
                  <c:v>16.266989272609475</c:v>
                </c:pt>
                <c:pt idx="12">
                  <c:v>11.256516699599389</c:v>
                </c:pt>
                <c:pt idx="13">
                  <c:v>5.2752099265651351</c:v>
                </c:pt>
                <c:pt idx="14">
                  <c:v>-1.3614366451969337</c:v>
                </c:pt>
                <c:pt idx="15">
                  <c:v>-8.2440220912502191</c:v>
                </c:pt>
                <c:pt idx="16">
                  <c:v>-14.87905413039041</c:v>
                </c:pt>
                <c:pt idx="17">
                  <c:v>-20.721435233994079</c:v>
                </c:pt>
                <c:pt idx="18">
                  <c:v>-25.232578051769643</c:v>
                </c:pt>
                <c:pt idx="19">
                  <c:v>-27.957828878006392</c:v>
                </c:pt>
                <c:pt idx="20">
                  <c:v>-28.605750877847779</c:v>
                </c:pt>
                <c:pt idx="21">
                  <c:v>-27.105170572425038</c:v>
                </c:pt>
                <c:pt idx="22">
                  <c:v>-23.619817785932444</c:v>
                </c:pt>
                <c:pt idx="23">
                  <c:v>-18.5150592730763</c:v>
                </c:pt>
                <c:pt idx="24">
                  <c:v>-12.289039117715289</c:v>
                </c:pt>
              </c:numCache>
            </c:numRef>
          </c:yVal>
          <c:smooth val="0"/>
        </c:ser>
        <c:ser>
          <c:idx val="34"/>
          <c:order val="7"/>
          <c:tx>
            <c:v>Lat15N</c:v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'1.2'!$AJ$185:$AJ$209</c:f>
              <c:numCache>
                <c:formatCode>0_);\(0\)</c:formatCode>
                <c:ptCount val="25"/>
                <c:pt idx="0">
                  <c:v>90.504464439022783</c:v>
                </c:pt>
                <c:pt idx="1">
                  <c:v>97.013581383792911</c:v>
                </c:pt>
                <c:pt idx="2">
                  <c:v>96.635669034755878</c:v>
                </c:pt>
                <c:pt idx="3">
                  <c:v>89.875788947107267</c:v>
                </c:pt>
                <c:pt idx="4">
                  <c:v>77.586489727878231</c:v>
                </c:pt>
                <c:pt idx="5">
                  <c:v>60.823230593492404</c:v>
                </c:pt>
                <c:pt idx="6">
                  <c:v>40.738348047442898</c:v>
                </c:pt>
                <c:pt idx="7">
                  <c:v>18.516872245820867</c:v>
                </c:pt>
                <c:pt idx="8">
                  <c:v>-4.6529065957664892</c:v>
                </c:pt>
                <c:pt idx="9">
                  <c:v>-27.585725568303967</c:v>
                </c:pt>
                <c:pt idx="10">
                  <c:v>-49.095307070210481</c:v>
                </c:pt>
                <c:pt idx="11">
                  <c:v>-67.992897414903553</c:v>
                </c:pt>
                <c:pt idx="12">
                  <c:v>-83.101298762814338</c:v>
                </c:pt>
                <c:pt idx="13">
                  <c:v>-93.296960007848583</c:v>
                </c:pt>
                <c:pt idx="14">
                  <c:v>-97.590473439359656</c:v>
                </c:pt>
                <c:pt idx="15">
                  <c:v>-95.249249833369063</c:v>
                </c:pt>
                <c:pt idx="16">
                  <c:v>-85.952870460081115</c:v>
                </c:pt>
                <c:pt idx="17">
                  <c:v>-69.951848173334426</c:v>
                </c:pt>
                <c:pt idx="18">
                  <c:v>-48.1801772968874</c:v>
                </c:pt>
                <c:pt idx="19">
                  <c:v>-22.263705191530015</c:v>
                </c:pt>
                <c:pt idx="20">
                  <c:v>5.6161634007533321</c:v>
                </c:pt>
                <c:pt idx="21">
                  <c:v>32.997850262384716</c:v>
                </c:pt>
                <c:pt idx="22">
                  <c:v>57.491898975268029</c:v>
                </c:pt>
                <c:pt idx="23">
                  <c:v>77.113062756689672</c:v>
                </c:pt>
                <c:pt idx="24">
                  <c:v>90.504464439022769</c:v>
                </c:pt>
              </c:numCache>
            </c:numRef>
          </c:xVal>
          <c:yVal>
            <c:numRef>
              <c:f>'1.2'!$AK$185:$AK$209</c:f>
              <c:numCache>
                <c:formatCode>0_);\(0\)</c:formatCode>
                <c:ptCount val="25"/>
                <c:pt idx="0">
                  <c:v>14.354416671797839</c:v>
                </c:pt>
                <c:pt idx="1">
                  <c:v>20.332836919133573</c:v>
                </c:pt>
                <c:pt idx="2">
                  <c:v>26.356254447942362</c:v>
                </c:pt>
                <c:pt idx="3">
                  <c:v>32.016798709619863</c:v>
                </c:pt>
                <c:pt idx="4">
                  <c:v>36.984345495586751</c:v>
                </c:pt>
                <c:pt idx="5">
                  <c:v>41.009860329337016</c:v>
                </c:pt>
                <c:pt idx="6">
                  <c:v>43.918339052955318</c:v>
                </c:pt>
                <c:pt idx="7">
                  <c:v>45.597774255570897</c:v>
                </c:pt>
                <c:pt idx="8">
                  <c:v>45.988866150296772</c:v>
                </c:pt>
                <c:pt idx="9">
                  <c:v>45.078362087961807</c:v>
                </c:pt>
                <c:pt idx="10">
                  <c:v>42.897439553027695</c:v>
                </c:pt>
                <c:pt idx="11">
                  <c:v>39.525433475796746</c:v>
                </c:pt>
                <c:pt idx="12">
                  <c:v>35.098190486758213</c:v>
                </c:pt>
                <c:pt idx="13">
                  <c:v>29.819098809502581</c:v>
                </c:pt>
                <c:pt idx="14">
                  <c:v>23.969206232603344</c:v>
                </c:pt>
                <c:pt idx="15">
                  <c:v>17.910958813063203</c:v>
                </c:pt>
                <c:pt idx="16">
                  <c:v>12.078722725501233</c:v>
                </c:pt>
                <c:pt idx="17">
                  <c:v>6.949808662110736</c:v>
                </c:pt>
                <c:pt idx="18">
                  <c:v>2.9937695169968213</c:v>
                </c:pt>
                <c:pt idx="19">
                  <c:v>0.60563907824222141</c:v>
                </c:pt>
                <c:pt idx="20">
                  <c:v>3.806307128593435E-2</c:v>
                </c:pt>
                <c:pt idx="21">
                  <c:v>1.3526778929287548</c:v>
                </c:pt>
                <c:pt idx="22">
                  <c:v>4.4076563292900603</c:v>
                </c:pt>
                <c:pt idx="23">
                  <c:v>8.886020700776081</c:v>
                </c:pt>
                <c:pt idx="24">
                  <c:v>14.354416671797832</c:v>
                </c:pt>
              </c:numCache>
            </c:numRef>
          </c:yVal>
          <c:smooth val="0"/>
        </c:ser>
        <c:ser>
          <c:idx val="35"/>
          <c:order val="8"/>
          <c:tx>
            <c:v>Lat30N</c:v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'1.2'!$AJ$210:$AJ$234</c:f>
              <c:numCache>
                <c:formatCode>0_);\(0\)</c:formatCode>
                <c:ptCount val="25"/>
                <c:pt idx="0">
                  <c:v>81.303225963751061</c:v>
                </c:pt>
                <c:pt idx="1">
                  <c:v>87.359966038390766</c:v>
                </c:pt>
                <c:pt idx="2">
                  <c:v>87.230808899405829</c:v>
                </c:pt>
                <c:pt idx="3">
                  <c:v>81.314239221953073</c:v>
                </c:pt>
                <c:pt idx="4">
                  <c:v>70.336689871582905</c:v>
                </c:pt>
                <c:pt idx="5">
                  <c:v>55.229762625719822</c:v>
                </c:pt>
                <c:pt idx="6">
                  <c:v>37.03559021203688</c:v>
                </c:pt>
                <c:pt idx="7">
                  <c:v>16.845329033361274</c:v>
                </c:pt>
                <c:pt idx="8">
                  <c:v>-4.2335545895847373</c:v>
                </c:pt>
                <c:pt idx="9">
                  <c:v>-25.090233778861595</c:v>
                </c:pt>
                <c:pt idx="10">
                  <c:v>-44.614496329779968</c:v>
                </c:pt>
                <c:pt idx="11">
                  <c:v>-61.702971112204963</c:v>
                </c:pt>
                <c:pt idx="12">
                  <c:v>-75.2787428644681</c:v>
                </c:pt>
                <c:pt idx="13">
                  <c:v>-84.334676605171637</c:v>
                </c:pt>
                <c:pt idx="14">
                  <c:v>-88.008060962353227</c:v>
                </c:pt>
                <c:pt idx="15">
                  <c:v>-85.687802566737645</c:v>
                </c:pt>
                <c:pt idx="16">
                  <c:v>-77.14399448444172</c:v>
                </c:pt>
                <c:pt idx="17">
                  <c:v>-62.654125416263014</c:v>
                </c:pt>
                <c:pt idx="18">
                  <c:v>-43.085652363349041</c:v>
                </c:pt>
                <c:pt idx="19">
                  <c:v>-19.890605776053107</c:v>
                </c:pt>
                <c:pt idx="20">
                  <c:v>5.016398568811737</c:v>
                </c:pt>
                <c:pt idx="21">
                  <c:v>29.489376278349312</c:v>
                </c:pt>
                <c:pt idx="22">
                  <c:v>51.441788078388846</c:v>
                </c:pt>
                <c:pt idx="23">
                  <c:v>69.121742057517181</c:v>
                </c:pt>
                <c:pt idx="24">
                  <c:v>81.303225963751046</c:v>
                </c:pt>
              </c:numCache>
            </c:numRef>
          </c:xVal>
          <c:yVal>
            <c:numRef>
              <c:f>'1.2'!$AK$210:$AK$234</c:f>
              <c:numCache>
                <c:formatCode>0_);\(0\)</c:formatCode>
                <c:ptCount val="25"/>
                <c:pt idx="0">
                  <c:v>40.165520531192342</c:v>
                </c:pt>
                <c:pt idx="1">
                  <c:v>45.00110135017939</c:v>
                </c:pt>
                <c:pt idx="2">
                  <c:v>49.896632760895464</c:v>
                </c:pt>
                <c:pt idx="3">
                  <c:v>54.518942370735424</c:v>
                </c:pt>
                <c:pt idx="4">
                  <c:v>58.592803194519981</c:v>
                </c:pt>
                <c:pt idx="5">
                  <c:v>61.906139038624509</c:v>
                </c:pt>
                <c:pt idx="6">
                  <c:v>64.30679514447948</c:v>
                </c:pt>
                <c:pt idx="7">
                  <c:v>65.695581650204062</c:v>
                </c:pt>
                <c:pt idx="8">
                  <c:v>66.019261769192454</c:v>
                </c:pt>
                <c:pt idx="9">
                  <c:v>65.265858455748997</c:v>
                </c:pt>
                <c:pt idx="10">
                  <c:v>63.463500441183733</c:v>
                </c:pt>
                <c:pt idx="11">
                  <c:v>60.683074047260362</c:v>
                </c:pt>
                <c:pt idx="12">
                  <c:v>57.044049831685001</c:v>
                </c:pt>
                <c:pt idx="13">
                  <c:v>52.72182898653341</c:v>
                </c:pt>
                <c:pt idx="14">
                  <c:v>47.953720572266164</c:v>
                </c:pt>
                <c:pt idx="15">
                  <c:v>43.039394295712718</c:v>
                </c:pt>
                <c:pt idx="16">
                  <c:v>38.330935358775136</c:v>
                </c:pt>
                <c:pt idx="17">
                  <c:v>34.208421247876856</c:v>
                </c:pt>
                <c:pt idx="18">
                  <c:v>31.040168281706581</c:v>
                </c:pt>
                <c:pt idx="19">
                  <c:v>29.132436114918022</c:v>
                </c:pt>
                <c:pt idx="20">
                  <c:v>28.679568350968335</c:v>
                </c:pt>
                <c:pt idx="21">
                  <c:v>29.728809407599972</c:v>
                </c:pt>
                <c:pt idx="22">
                  <c:v>32.171351196418648</c:v>
                </c:pt>
                <c:pt idx="23">
                  <c:v>35.762720467889864</c:v>
                </c:pt>
                <c:pt idx="24">
                  <c:v>40.165520531192335</c:v>
                </c:pt>
              </c:numCache>
            </c:numRef>
          </c:yVal>
          <c:smooth val="0"/>
        </c:ser>
        <c:ser>
          <c:idx val="36"/>
          <c:order val="9"/>
          <c:tx>
            <c:v>Lat45N</c:v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'1.2'!$AJ$235:$AJ$259</c:f>
              <c:numCache>
                <c:formatCode>0_);\(0\)</c:formatCode>
                <c:ptCount val="25"/>
                <c:pt idx="0">
                  <c:v>66.271482435319513</c:v>
                </c:pt>
                <c:pt idx="1">
                  <c:v>71.489008965784635</c:v>
                </c:pt>
                <c:pt idx="2">
                  <c:v>71.669219671972101</c:v>
                </c:pt>
                <c:pt idx="3">
                  <c:v>67.061744141670687</c:v>
                </c:pt>
                <c:pt idx="4">
                  <c:v>58.203028170440916</c:v>
                </c:pt>
                <c:pt idx="5">
                  <c:v>45.827287168634129</c:v>
                </c:pt>
                <c:pt idx="6">
                  <c:v>30.791620011010167</c:v>
                </c:pt>
                <c:pt idx="7">
                  <c:v>14.021432655742622</c:v>
                </c:pt>
                <c:pt idx="8">
                  <c:v>-3.5248008506742714</c:v>
                </c:pt>
                <c:pt idx="9">
                  <c:v>-20.876752535645849</c:v>
                </c:pt>
                <c:pt idx="10">
                  <c:v>-37.066891200021949</c:v>
                </c:pt>
                <c:pt idx="11">
                  <c:v>-51.146791090304376</c:v>
                </c:pt>
                <c:pt idx="12">
                  <c:v>-62.213141997491633</c:v>
                </c:pt>
                <c:pt idx="13">
                  <c:v>-69.450270540061382</c:v>
                </c:pt>
                <c:pt idx="14">
                  <c:v>-72.193058454225636</c:v>
                </c:pt>
                <c:pt idx="15">
                  <c:v>-70.008721529322813</c:v>
                </c:pt>
                <c:pt idx="16">
                  <c:v>-62.787734584225277</c:v>
                </c:pt>
                <c:pt idx="17">
                  <c:v>-50.824573432127856</c:v>
                </c:pt>
                <c:pt idx="18">
                  <c:v>-34.861551970283656</c:v>
                </c:pt>
                <c:pt idx="19">
                  <c:v>-16.069228591543705</c:v>
                </c:pt>
                <c:pt idx="20">
                  <c:v>4.0511736799709395</c:v>
                </c:pt>
                <c:pt idx="21">
                  <c:v>23.835321465828457</c:v>
                </c:pt>
                <c:pt idx="22">
                  <c:v>41.660655088208784</c:v>
                </c:pt>
                <c:pt idx="23">
                  <c:v>56.141543321345374</c:v>
                </c:pt>
                <c:pt idx="24">
                  <c:v>66.271482435319513</c:v>
                </c:pt>
              </c:numCache>
            </c:numRef>
          </c:xVal>
          <c:yVal>
            <c:numRef>
              <c:f>'1.2'!$AK$235:$AK$259</c:f>
              <c:numCache>
                <c:formatCode>0_);\(0\)</c:formatCode>
                <c:ptCount val="25"/>
                <c:pt idx="0">
                  <c:v>63.104302558981423</c:v>
                </c:pt>
                <c:pt idx="1">
                  <c:v>66.662893026878962</c:v>
                </c:pt>
                <c:pt idx="2">
                  <c:v>70.294284545957566</c:v>
                </c:pt>
                <c:pt idx="3">
                  <c:v>73.749806739479212</c:v>
                </c:pt>
                <c:pt idx="4">
                  <c:v>76.817145348125678</c:v>
                </c:pt>
                <c:pt idx="5">
                  <c:v>79.327087563145199</c:v>
                </c:pt>
                <c:pt idx="6">
                  <c:v>81.154252826142255</c:v>
                </c:pt>
                <c:pt idx="7">
                  <c:v>82.214593170363017</c:v>
                </c:pt>
                <c:pt idx="8">
                  <c:v>82.462074234602838</c:v>
                </c:pt>
                <c:pt idx="9">
                  <c:v>81.886238225959033</c:v>
                </c:pt>
                <c:pt idx="10">
                  <c:v>80.511585164523268</c:v>
                </c:pt>
                <c:pt idx="11">
                  <c:v>78.398983957293197</c:v>
                </c:pt>
                <c:pt idx="12">
                  <c:v>75.648616787380945</c:v>
                </c:pt>
                <c:pt idx="13">
                  <c:v>72.40321757611801</c:v>
                </c:pt>
                <c:pt idx="14">
                  <c:v>68.849601504522283</c:v>
                </c:pt>
                <c:pt idx="15">
                  <c:v>65.215862302838914</c:v>
                </c:pt>
                <c:pt idx="16">
                  <c:v>61.761497047919576</c:v>
                </c:pt>
                <c:pt idx="17">
                  <c:v>58.758585435156057</c:v>
                </c:pt>
                <c:pt idx="18">
                  <c:v>56.464330884489648</c:v>
                </c:pt>
                <c:pt idx="19">
                  <c:v>55.088509349816704</c:v>
                </c:pt>
                <c:pt idx="20">
                  <c:v>54.762529398046851</c:v>
                </c:pt>
                <c:pt idx="21">
                  <c:v>55.518148915637639</c:v>
                </c:pt>
                <c:pt idx="22">
                  <c:v>57.282118552309754</c:v>
                </c:pt>
                <c:pt idx="23">
                  <c:v>59.88841259031615</c:v>
                </c:pt>
                <c:pt idx="24">
                  <c:v>63.104302558981416</c:v>
                </c:pt>
              </c:numCache>
            </c:numRef>
          </c:yVal>
          <c:smooth val="0"/>
        </c:ser>
        <c:ser>
          <c:idx val="37"/>
          <c:order val="10"/>
          <c:tx>
            <c:v>Lat60N</c:v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'1.2'!$AJ$260:$AJ$284</c:f>
              <c:numCache>
                <c:formatCode>0_);\(0\)</c:formatCode>
                <c:ptCount val="25"/>
                <c:pt idx="0">
                  <c:v>46.617360691477259</c:v>
                </c:pt>
                <c:pt idx="1">
                  <c:v>50.547951741210497</c:v>
                </c:pt>
                <c:pt idx="2">
                  <c:v>50.94459946590257</c:v>
                </c:pt>
                <c:pt idx="3">
                  <c:v>47.911684910769672</c:v>
                </c:pt>
                <c:pt idx="4">
                  <c:v>41.771053256892074</c:v>
                </c:pt>
                <c:pt idx="5">
                  <c:v>33.011640618409281</c:v>
                </c:pt>
                <c:pt idx="6">
                  <c:v>22.240962515458921</c:v>
                </c:pt>
                <c:pt idx="7">
                  <c:v>10.143750568594305</c:v>
                </c:pt>
                <c:pt idx="8">
                  <c:v>-2.5509433819565168</c:v>
                </c:pt>
                <c:pt idx="9">
                  <c:v>-15.095824373586932</c:v>
                </c:pt>
                <c:pt idx="10">
                  <c:v>-26.74807134934105</c:v>
                </c:pt>
                <c:pt idx="11">
                  <c:v>-36.792912705376935</c:v>
                </c:pt>
                <c:pt idx="12">
                  <c:v>-44.572092071272472</c:v>
                </c:pt>
                <c:pt idx="13">
                  <c:v>-49.520093300798493</c:v>
                </c:pt>
                <c:pt idx="14">
                  <c:v>-51.208725768955532</c:v>
                </c:pt>
                <c:pt idx="15">
                  <c:v>-49.397258264064412</c:v>
                </c:pt>
                <c:pt idx="16">
                  <c:v>-44.081089995972711</c:v>
                </c:pt>
                <c:pt idx="17">
                  <c:v>-35.528009597600153</c:v>
                </c:pt>
                <c:pt idx="18">
                  <c:v>-24.289171013863264</c:v>
                </c:pt>
                <c:pt idx="19">
                  <c:v>-11.173906198320847</c:v>
                </c:pt>
                <c:pt idx="20">
                  <c:v>2.8157123761893321</c:v>
                </c:pt>
                <c:pt idx="21">
                  <c:v>16.584337606437497</c:v>
                </c:pt>
                <c:pt idx="22">
                  <c:v>29.060405275441358</c:v>
                </c:pt>
                <c:pt idx="23">
                  <c:v>39.3086389943265</c:v>
                </c:pt>
                <c:pt idx="24">
                  <c:v>46.617360691477252</c:v>
                </c:pt>
              </c:numCache>
            </c:numRef>
          </c:xVal>
          <c:yVal>
            <c:numRef>
              <c:f>'1.2'!$AK$260:$AK$284</c:f>
              <c:numCache>
                <c:formatCode>0_);\(0\)</c:formatCode>
                <c:ptCount val="25"/>
                <c:pt idx="0">
                  <c:v>81.385217699202769</c:v>
                </c:pt>
                <c:pt idx="1">
                  <c:v>83.676850069022549</c:v>
                </c:pt>
                <c:pt idx="2">
                  <c:v>86.039963083275225</c:v>
                </c:pt>
                <c:pt idx="3">
                  <c:v>88.312062957313842</c:v>
                </c:pt>
                <c:pt idx="4">
                  <c:v>90.348353862270216</c:v>
                </c:pt>
                <c:pt idx="5">
                  <c:v>92.028388296707021</c:v>
                </c:pt>
                <c:pt idx="6">
                  <c:v>93.259290316163955</c:v>
                </c:pt>
                <c:pt idx="7">
                  <c:v>93.976678388745981</c:v>
                </c:pt>
                <c:pt idx="8">
                  <c:v>94.144441331758443</c:v>
                </c:pt>
                <c:pt idx="9">
                  <c:v>93.754283256159425</c:v>
                </c:pt>
                <c:pt idx="10">
                  <c:v>92.825584294868619</c:v>
                </c:pt>
                <c:pt idx="11">
                  <c:v>91.40570552049607</c:v>
                </c:pt>
                <c:pt idx="12">
                  <c:v>89.570439631975859</c:v>
                </c:pt>
                <c:pt idx="13">
                  <c:v>87.42390362721757</c:v>
                </c:pt>
                <c:pt idx="14">
                  <c:v>85.096840303970296</c:v>
                </c:pt>
                <c:pt idx="15">
                  <c:v>82.742145445423958</c:v>
                </c:pt>
                <c:pt idx="16">
                  <c:v>80.526612967626065</c:v>
                </c:pt>
                <c:pt idx="17">
                  <c:v>78.618522987822871</c:v>
                </c:pt>
                <c:pt idx="18">
                  <c:v>77.171796717423106</c:v>
                </c:pt>
                <c:pt idx="19">
                  <c:v>76.308778971611105</c:v>
                </c:pt>
                <c:pt idx="20">
                  <c:v>76.104797854385282</c:v>
                </c:pt>
                <c:pt idx="21">
                  <c:v>76.577915739866853</c:v>
                </c:pt>
                <c:pt idx="22">
                  <c:v>77.686389581880931</c:v>
                </c:pt>
                <c:pt idx="23">
                  <c:v>79.334492384413494</c:v>
                </c:pt>
                <c:pt idx="24">
                  <c:v>81.385217699202769</c:v>
                </c:pt>
              </c:numCache>
            </c:numRef>
          </c:yVal>
          <c:smooth val="0"/>
        </c:ser>
        <c:ser>
          <c:idx val="38"/>
          <c:order val="11"/>
          <c:tx>
            <c:v>Lat75N</c:v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'1.2'!$AJ$285:$AJ$309</c:f>
              <c:numCache>
                <c:formatCode>0_);\(0\)</c:formatCode>
                <c:ptCount val="25"/>
                <c:pt idx="0">
                  <c:v>23.930825604034702</c:v>
                </c:pt>
                <c:pt idx="1">
                  <c:v>26.104624837257919</c:v>
                </c:pt>
                <c:pt idx="2">
                  <c:v>26.473637109539922</c:v>
                </c:pt>
                <c:pt idx="3">
                  <c:v>25.047844815988704</c:v>
                </c:pt>
                <c:pt idx="4">
                  <c:v>21.956343094599795</c:v>
                </c:pt>
                <c:pt idx="5">
                  <c:v>17.4303010340189</c:v>
                </c:pt>
                <c:pt idx="6">
                  <c:v>11.782243454494674</c:v>
                </c:pt>
                <c:pt idx="7">
                  <c:v>5.3840919114636776</c:v>
                </c:pt>
                <c:pt idx="8">
                  <c:v>-1.3546006327598146</c:v>
                </c:pt>
                <c:pt idx="9">
                  <c:v>-8.0077465157351266</c:v>
                </c:pt>
                <c:pt idx="10">
                  <c:v>-14.153379413375088</c:v>
                </c:pt>
                <c:pt idx="11">
                  <c:v>-19.394428984244687</c:v>
                </c:pt>
                <c:pt idx="12">
                  <c:v>-23.380089552368272</c:v>
                </c:pt>
                <c:pt idx="13">
                  <c:v>-25.827769659105261</c:v>
                </c:pt>
                <c:pt idx="14">
                  <c:v>-26.544785053704164</c:v>
                </c:pt>
                <c:pt idx="15">
                  <c:v>-25.447948877417261</c:v>
                </c:pt>
                <c:pt idx="16">
                  <c:v>-22.578273624722247</c:v>
                </c:pt>
                <c:pt idx="17">
                  <c:v>-18.107473162300401</c:v>
                </c:pt>
                <c:pt idx="18">
                  <c:v>-12.333192447371843</c:v>
                </c:pt>
                <c:pt idx="19">
                  <c:v>-5.6611134794833555</c:v>
                </c:pt>
                <c:pt idx="20">
                  <c:v>1.4257951282798413</c:v>
                </c:pt>
                <c:pt idx="21">
                  <c:v>8.4080635183815353</c:v>
                </c:pt>
                <c:pt idx="22">
                  <c:v>14.775476333352492</c:v>
                </c:pt>
                <c:pt idx="23">
                  <c:v>20.071554561175351</c:v>
                </c:pt>
                <c:pt idx="24">
                  <c:v>23.930825604034702</c:v>
                </c:pt>
              </c:numCache>
            </c:numRef>
          </c:xVal>
          <c:yVal>
            <c:numRef>
              <c:f>'1.2'!$AK$285:$AK$309</c:f>
              <c:numCache>
                <c:formatCode>0_);\(0\)</c:formatCode>
                <c:ptCount val="25"/>
                <c:pt idx="0">
                  <c:v>93.664803869460698</c:v>
                </c:pt>
                <c:pt idx="1">
                  <c:v>94.770382264959551</c:v>
                </c:pt>
                <c:pt idx="2">
                  <c:v>95.924458628458396</c:v>
                </c:pt>
                <c:pt idx="3">
                  <c:v>97.047750194441036</c:v>
                </c:pt>
                <c:pt idx="4">
                  <c:v>98.066046164534086</c:v>
                </c:pt>
                <c:pt idx="5">
                  <c:v>98.914564528744293</c:v>
                </c:pt>
                <c:pt idx="6">
                  <c:v>99.541115458399744</c:v>
                </c:pt>
                <c:pt idx="7">
                  <c:v>99.908197527156759</c:v>
                </c:pt>
                <c:pt idx="8">
                  <c:v>99.994245589563903</c:v>
                </c:pt>
                <c:pt idx="9">
                  <c:v>99.794247780164682</c:v>
                </c:pt>
                <c:pt idx="10">
                  <c:v>99.319878212734878</c:v>
                </c:pt>
                <c:pt idx="11">
                  <c:v>98.59918161520541</c:v>
                </c:pt>
                <c:pt idx="12">
                  <c:v>97.675726752429014</c:v>
                </c:pt>
                <c:pt idx="13">
                  <c:v>96.607047248261239</c:v>
                </c:pt>
                <c:pt idx="14">
                  <c:v>95.462141867643922</c:v>
                </c:pt>
                <c:pt idx="15">
                  <c:v>94.317840230321224</c:v>
                </c:pt>
                <c:pt idx="16">
                  <c:v>93.253973645844198</c:v>
                </c:pt>
                <c:pt idx="17">
                  <c:v>92.34752139469154</c:v>
                </c:pt>
                <c:pt idx="18">
                  <c:v>91.666192421980355</c:v>
                </c:pt>
                <c:pt idx="19">
                  <c:v>91.262175010199726</c:v>
                </c:pt>
                <c:pt idx="20">
                  <c:v>91.166944449069007</c:v>
                </c:pt>
                <c:pt idx="21">
                  <c:v>91.387977265660879</c:v>
                </c:pt>
                <c:pt idx="22">
                  <c:v>91.907953899165776</c:v>
                </c:pt>
                <c:pt idx="23">
                  <c:v>92.686595899477695</c:v>
                </c:pt>
                <c:pt idx="24">
                  <c:v>93.664803869460684</c:v>
                </c:pt>
              </c:numCache>
            </c:numRef>
          </c:yVal>
          <c:smooth val="0"/>
        </c:ser>
        <c:ser>
          <c:idx val="1"/>
          <c:order val="12"/>
          <c:tx>
            <c:v>Longitude</c:v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'1.2'!$AJ$310:$AJ$459</c:f>
              <c:numCache>
                <c:formatCode>0_);\(0\)</c:formatCode>
                <c:ptCount val="150"/>
                <c:pt idx="0">
                  <c:v>3.2911469473817424E-16</c:v>
                </c:pt>
                <c:pt idx="1">
                  <c:v>-1.3546006327598252</c:v>
                </c:pt>
                <c:pt idx="2">
                  <c:v>-2.5509433819565341</c:v>
                </c:pt>
                <c:pt idx="3">
                  <c:v>-3.5248008506742883</c:v>
                </c:pt>
                <c:pt idx="4">
                  <c:v>-4.2335545895847702</c:v>
                </c:pt>
                <c:pt idx="5">
                  <c:v>-4.6529065957665221</c:v>
                </c:pt>
                <c:pt idx="6">
                  <c:v>-4.7731742532601018</c:v>
                </c:pt>
                <c:pt idx="7">
                  <c:v>-4.5962298909741719</c:v>
                </c:pt>
                <c:pt idx="8">
                  <c:v>-4.1336232991030206</c:v>
                </c:pt>
                <c:pt idx="9">
                  <c:v>-3.406056622067938</c:v>
                </c:pt>
                <c:pt idx="10">
                  <c:v>-2.4441332648219234</c:v>
                </c:pt>
                <c:pt idx="11">
                  <c:v>-1.2900937358555389</c:v>
                </c:pt>
                <c:pt idx="12">
                  <c:v>-9.3752481126691714E-16</c:v>
                </c:pt>
                <c:pt idx="13">
                  <c:v>1.3545078142855025</c:v>
                </c:pt>
                <c:pt idx="14">
                  <c:v>2.6861425045054701</c:v>
                </c:pt>
                <c:pt idx="15">
                  <c:v>3.8951014282514755</c:v>
                </c:pt>
                <c:pt idx="16">
                  <c:v>4.8767026412736811</c:v>
                </c:pt>
                <c:pt idx="17">
                  <c:v>5.5337986099072136</c:v>
                </c:pt>
                <c:pt idx="18">
                  <c:v>5.7923244312955413</c:v>
                </c:pt>
                <c:pt idx="19">
                  <c:v>5.6161634007533321</c:v>
                </c:pt>
                <c:pt idx="20">
                  <c:v>5.016398568811737</c:v>
                </c:pt>
                <c:pt idx="21">
                  <c:v>4.0511736799709395</c:v>
                </c:pt>
                <c:pt idx="22">
                  <c:v>2.8157123761893321</c:v>
                </c:pt>
                <c:pt idx="23">
                  <c:v>1.4257951282798413</c:v>
                </c:pt>
                <c:pt idx="24">
                  <c:v>3.2911469473817424E-16</c:v>
                </c:pt>
                <c:pt idx="25">
                  <c:v>3.4249629245215324E-15</c:v>
                </c:pt>
                <c:pt idx="26">
                  <c:v>-14.153379413375093</c:v>
                </c:pt>
                <c:pt idx="27">
                  <c:v>-26.748071349341028</c:v>
                </c:pt>
                <c:pt idx="28">
                  <c:v>-37.066891200021942</c:v>
                </c:pt>
                <c:pt idx="29">
                  <c:v>-44.614496329779968</c:v>
                </c:pt>
                <c:pt idx="30">
                  <c:v>-49.095307070210481</c:v>
                </c:pt>
                <c:pt idx="31">
                  <c:v>-50.382453391843676</c:v>
                </c:pt>
                <c:pt idx="32">
                  <c:v>-48.48905447548222</c:v>
                </c:pt>
                <c:pt idx="33">
                  <c:v>-43.548379431917027</c:v>
                </c:pt>
                <c:pt idx="34">
                  <c:v>-35.805489981625108</c:v>
                </c:pt>
                <c:pt idx="35">
                  <c:v>-25.619967362301331</c:v>
                </c:pt>
                <c:pt idx="36">
                  <c:v>-13.476810142829537</c:v>
                </c:pt>
                <c:pt idx="37">
                  <c:v>-9.756439839195655E-15</c:v>
                </c:pt>
                <c:pt idx="38">
                  <c:v>14.039670196339518</c:v>
                </c:pt>
                <c:pt idx="39">
                  <c:v>27.733661769935427</c:v>
                </c:pt>
                <c:pt idx="40">
                  <c:v>40.073916634628382</c:v>
                </c:pt>
                <c:pt idx="41">
                  <c:v>50.029576661403333</c:v>
                </c:pt>
                <c:pt idx="42">
                  <c:v>56.662295180220809</c:v>
                </c:pt>
                <c:pt idx="43">
                  <c:v>59.264916204486639</c:v>
                </c:pt>
                <c:pt idx="44">
                  <c:v>57.491898975268072</c:v>
                </c:pt>
                <c:pt idx="45">
                  <c:v>51.441788078388896</c:v>
                </c:pt>
                <c:pt idx="46">
                  <c:v>41.660655088208827</c:v>
                </c:pt>
                <c:pt idx="47">
                  <c:v>29.06040527544139</c:v>
                </c:pt>
                <c:pt idx="48">
                  <c:v>14.775476333352506</c:v>
                </c:pt>
                <c:pt idx="49">
                  <c:v>3.4249629245215324E-15</c:v>
                </c:pt>
                <c:pt idx="50">
                  <c:v>5.6030951045728089E-15</c:v>
                </c:pt>
                <c:pt idx="51">
                  <c:v>-23.380089552368283</c:v>
                </c:pt>
                <c:pt idx="52">
                  <c:v>-44.572092071272444</c:v>
                </c:pt>
                <c:pt idx="53">
                  <c:v>-62.213141997491626</c:v>
                </c:pt>
                <c:pt idx="54">
                  <c:v>-75.2787428644681</c:v>
                </c:pt>
                <c:pt idx="55">
                  <c:v>-83.101298762814338</c:v>
                </c:pt>
                <c:pt idx="56">
                  <c:v>-85.35754361228328</c:v>
                </c:pt>
                <c:pt idx="57">
                  <c:v>-82.040015440873304</c:v>
                </c:pt>
                <c:pt idx="58">
                  <c:v>-73.424785430421139</c:v>
                </c:pt>
                <c:pt idx="59">
                  <c:v>-60.042991757317495</c:v>
                </c:pt>
                <c:pt idx="60">
                  <c:v>-42.658815384777554</c:v>
                </c:pt>
                <c:pt idx="61">
                  <c:v>-22.252087675081437</c:v>
                </c:pt>
                <c:pt idx="62">
                  <c:v>-1.5961124691209084E-14</c:v>
                </c:pt>
                <c:pt idx="63">
                  <c:v>22.750397448515141</c:v>
                </c:pt>
                <c:pt idx="64">
                  <c:v>44.528581595008021</c:v>
                </c:pt>
                <c:pt idx="65">
                  <c:v>63.814558035061125</c:v>
                </c:pt>
                <c:pt idx="66">
                  <c:v>79.144907777671719</c:v>
                </c:pt>
                <c:pt idx="67">
                  <c:v>89.247097895797495</c:v>
                </c:pt>
                <c:pt idx="68">
                  <c:v>93.187104007118776</c:v>
                </c:pt>
                <c:pt idx="69">
                  <c:v>90.504464439022783</c:v>
                </c:pt>
                <c:pt idx="70">
                  <c:v>81.303225963751061</c:v>
                </c:pt>
                <c:pt idx="71">
                  <c:v>66.271482435319513</c:v>
                </c:pt>
                <c:pt idx="72">
                  <c:v>46.617360691477259</c:v>
                </c:pt>
                <c:pt idx="73">
                  <c:v>23.930825604034702</c:v>
                </c:pt>
                <c:pt idx="74">
                  <c:v>5.6030951045728089E-15</c:v>
                </c:pt>
                <c:pt idx="75">
                  <c:v>6.2798824762390261E-15</c:v>
                </c:pt>
                <c:pt idx="76">
                  <c:v>-26.544785053704175</c:v>
                </c:pt>
                <c:pt idx="77">
                  <c:v>-51.208725768955489</c:v>
                </c:pt>
                <c:pt idx="78">
                  <c:v>-72.193058454225636</c:v>
                </c:pt>
                <c:pt idx="79">
                  <c:v>-88.008060962353241</c:v>
                </c:pt>
                <c:pt idx="80">
                  <c:v>-97.590473439359656</c:v>
                </c:pt>
                <c:pt idx="81">
                  <c:v>-100.37035222193443</c:v>
                </c:pt>
                <c:pt idx="82">
                  <c:v>-96.285378696827905</c:v>
                </c:pt>
                <c:pt idx="83">
                  <c:v>-85.749583989828821</c:v>
                </c:pt>
                <c:pt idx="84">
                  <c:v>-69.588958801833073</c:v>
                </c:pt>
                <c:pt idx="85">
                  <c:v>-48.957863734731376</c:v>
                </c:pt>
                <c:pt idx="86">
                  <c:v>-25.248262496259212</c:v>
                </c:pt>
                <c:pt idx="87">
                  <c:v>-1.7889039071920584E-14</c:v>
                </c:pt>
                <c:pt idx="88">
                  <c:v>25.183886526880819</c:v>
                </c:pt>
                <c:pt idx="89">
                  <c:v>48.716391554805391</c:v>
                </c:pt>
                <c:pt idx="90">
                  <c:v>69.102102126761324</c:v>
                </c:pt>
                <c:pt idx="91">
                  <c:v>85.011544736711798</c:v>
                </c:pt>
                <c:pt idx="92">
                  <c:v>95.355819447307624</c:v>
                </c:pt>
                <c:pt idx="93">
                  <c:v>99.36065899598583</c:v>
                </c:pt>
                <c:pt idx="94">
                  <c:v>96.635669034755878</c:v>
                </c:pt>
                <c:pt idx="95">
                  <c:v>87.230808899405829</c:v>
                </c:pt>
                <c:pt idx="96">
                  <c:v>71.669219671972101</c:v>
                </c:pt>
                <c:pt idx="97">
                  <c:v>50.94459946590257</c:v>
                </c:pt>
                <c:pt idx="98">
                  <c:v>26.473637109539922</c:v>
                </c:pt>
                <c:pt idx="99">
                  <c:v>6.2798824762390261E-15</c:v>
                </c:pt>
                <c:pt idx="100">
                  <c:v>5.2739804098346363E-15</c:v>
                </c:pt>
                <c:pt idx="101">
                  <c:v>-22.57827362472225</c:v>
                </c:pt>
                <c:pt idx="102">
                  <c:v>-44.081089995972668</c:v>
                </c:pt>
                <c:pt idx="103">
                  <c:v>-62.787734584225248</c:v>
                </c:pt>
                <c:pt idx="104">
                  <c:v>-77.143994484441677</c:v>
                </c:pt>
                <c:pt idx="105">
                  <c:v>-85.952870460081087</c:v>
                </c:pt>
                <c:pt idx="106">
                  <c:v>-88.524142962560234</c:v>
                </c:pt>
                <c:pt idx="107">
                  <c:v>-84.74817296983197</c:v>
                </c:pt>
                <c:pt idx="108">
                  <c:v>-75.080036767484685</c:v>
                </c:pt>
                <c:pt idx="109">
                  <c:v>-60.445275576436863</c:v>
                </c:pt>
                <c:pt idx="110">
                  <c:v>-42.097272418849222</c:v>
                </c:pt>
                <c:pt idx="111">
                  <c:v>-21.46206686813122</c:v>
                </c:pt>
                <c:pt idx="112">
                  <c:v>-1.5023599879942171E-14</c:v>
                </c:pt>
                <c:pt idx="113">
                  <c:v>20.899343028906838</c:v>
                </c:pt>
                <c:pt idx="114">
                  <c:v>39.985497637611068</c:v>
                </c:pt>
                <c:pt idx="115">
                  <c:v>56.184669991596074</c:v>
                </c:pt>
                <c:pt idx="116">
                  <c:v>68.616854301708614</c:v>
                </c:pt>
                <c:pt idx="117">
                  <c:v>76.603560306713945</c:v>
                </c:pt>
                <c:pt idx="118">
                  <c:v>79.675481798221</c:v>
                </c:pt>
                <c:pt idx="119">
                  <c:v>77.586489727878231</c:v>
                </c:pt>
                <c:pt idx="120">
                  <c:v>70.336689871582905</c:v>
                </c:pt>
                <c:pt idx="121">
                  <c:v>58.203028170440916</c:v>
                </c:pt>
                <c:pt idx="122">
                  <c:v>41.771053256892074</c:v>
                </c:pt>
                <c:pt idx="123">
                  <c:v>21.956343094599795</c:v>
                </c:pt>
                <c:pt idx="124">
                  <c:v>5.2739804098346363E-15</c:v>
                </c:pt>
                <c:pt idx="125">
                  <c:v>2.8549195517174941E-15</c:v>
                </c:pt>
                <c:pt idx="126">
                  <c:v>-12.333192447371847</c:v>
                </c:pt>
                <c:pt idx="127">
                  <c:v>-24.289171013863239</c:v>
                </c:pt>
                <c:pt idx="128">
                  <c:v>-34.861551970283635</c:v>
                </c:pt>
                <c:pt idx="129">
                  <c:v>-43.085652363349034</c:v>
                </c:pt>
                <c:pt idx="130">
                  <c:v>-48.180177296887393</c:v>
                </c:pt>
                <c:pt idx="131">
                  <c:v>-49.674245064301765</c:v>
                </c:pt>
                <c:pt idx="132">
                  <c:v>-47.48126514757223</c:v>
                </c:pt>
                <c:pt idx="133">
                  <c:v>-41.897320463287002</c:v>
                </c:pt>
                <c:pt idx="134">
                  <c:v>-33.528815183490018</c:v>
                </c:pt>
                <c:pt idx="135">
                  <c:v>-23.177394746936077</c:v>
                </c:pt>
                <c:pt idx="136">
                  <c:v>-11.718208555801006</c:v>
                </c:pt>
                <c:pt idx="137">
                  <c:v>-8.1325992327249352E-15</c:v>
                </c:pt>
                <c:pt idx="138">
                  <c:v>11.219724459030012</c:v>
                </c:pt>
                <c:pt idx="139">
                  <c:v>21.305171850552011</c:v>
                </c:pt>
                <c:pt idx="140">
                  <c:v>29.747239706472051</c:v>
                </c:pt>
                <c:pt idx="141">
                  <c:v>36.1541432632728</c:v>
                </c:pt>
                <c:pt idx="142">
                  <c:v>40.237545181616227</c:v>
                </c:pt>
                <c:pt idx="143">
                  <c:v>41.801426069078104</c:v>
                </c:pt>
                <c:pt idx="144">
                  <c:v>40.738348047442898</c:v>
                </c:pt>
                <c:pt idx="145">
                  <c:v>37.03559021203688</c:v>
                </c:pt>
                <c:pt idx="146">
                  <c:v>30.791620011010167</c:v>
                </c:pt>
                <c:pt idx="147">
                  <c:v>22.240962515458921</c:v>
                </c:pt>
                <c:pt idx="148">
                  <c:v>11.782243454494674</c:v>
                </c:pt>
                <c:pt idx="149">
                  <c:v>2.8549195517174941E-15</c:v>
                </c:pt>
              </c:numCache>
            </c:numRef>
          </c:xVal>
          <c:yVal>
            <c:numRef>
              <c:f>'1.2'!$AK$310:$AK$459</c:f>
              <c:numCache>
                <c:formatCode>0_);\(0\)</c:formatCode>
                <c:ptCount val="150"/>
                <c:pt idx="0">
                  <c:v>99.159006568237402</c:v>
                </c:pt>
                <c:pt idx="1">
                  <c:v>99.994245589563903</c:v>
                </c:pt>
                <c:pt idx="2">
                  <c:v>94.144441331758443</c:v>
                </c:pt>
                <c:pt idx="3">
                  <c:v>82.462074234602852</c:v>
                </c:pt>
                <c:pt idx="4">
                  <c:v>66.019261769192454</c:v>
                </c:pt>
                <c:pt idx="5">
                  <c:v>45.988866150296793</c:v>
                </c:pt>
                <c:pt idx="6">
                  <c:v>23.572614967421</c:v>
                </c:pt>
                <c:pt idx="7">
                  <c:v>-3.1150558397792277E-2</c:v>
                </c:pt>
                <c:pt idx="8">
                  <c:v>-23.632598231097557</c:v>
                </c:pt>
                <c:pt idx="9">
                  <c:v>-46.042033897382936</c:v>
                </c:pt>
                <c:pt idx="10">
                  <c:v>-66.06153015535962</c:v>
                </c:pt>
                <c:pt idx="11">
                  <c:v>-82.49004476030855</c:v>
                </c:pt>
                <c:pt idx="12">
                  <c:v>-94.155654958178985</c:v>
                </c:pt>
                <c:pt idx="13">
                  <c:v>-99.987393892398075</c:v>
                </c:pt>
                <c:pt idx="14">
                  <c:v>-99.134064367276835</c:v>
                </c:pt>
                <c:pt idx="15">
                  <c:v>-91.125188836224936</c:v>
                </c:pt>
                <c:pt idx="16">
                  <c:v>-76.04869653430822</c:v>
                </c:pt>
                <c:pt idx="17">
                  <c:v>-54.695515230259161</c:v>
                </c:pt>
                <c:pt idx="18">
                  <c:v>-28.605750877847779</c:v>
                </c:pt>
                <c:pt idx="19">
                  <c:v>3.806307128593435E-2</c:v>
                </c:pt>
                <c:pt idx="20">
                  <c:v>28.679568350968335</c:v>
                </c:pt>
                <c:pt idx="21">
                  <c:v>54.762529398046851</c:v>
                </c:pt>
                <c:pt idx="22">
                  <c:v>76.104797854385282</c:v>
                </c:pt>
                <c:pt idx="23">
                  <c:v>91.166944449069007</c:v>
                </c:pt>
                <c:pt idx="24">
                  <c:v>99.159006568237402</c:v>
                </c:pt>
                <c:pt idx="25">
                  <c:v>99.159006568237402</c:v>
                </c:pt>
                <c:pt idx="26">
                  <c:v>99.319878212734878</c:v>
                </c:pt>
                <c:pt idx="27">
                  <c:v>92.825584294868634</c:v>
                </c:pt>
                <c:pt idx="28">
                  <c:v>80.511585164523282</c:v>
                </c:pt>
                <c:pt idx="29">
                  <c:v>63.463500441183733</c:v>
                </c:pt>
                <c:pt idx="30">
                  <c:v>42.897439553027716</c:v>
                </c:pt>
                <c:pt idx="31">
                  <c:v>20.079744390720851</c:v>
                </c:pt>
                <c:pt idx="32">
                  <c:v>-3.7174470085270608</c:v>
                </c:pt>
                <c:pt idx="33">
                  <c:v>-27.234866070444273</c:v>
                </c:pt>
                <c:pt idx="34">
                  <c:v>-49.231446735735197</c:v>
                </c:pt>
                <c:pt idx="35">
                  <c:v>-68.489160654094945</c:v>
                </c:pt>
                <c:pt idx="36">
                  <c:v>-83.829855455762981</c:v>
                </c:pt>
                <c:pt idx="37">
                  <c:v>-94.155654958178985</c:v>
                </c:pt>
                <c:pt idx="38">
                  <c:v>-98.521935526554714</c:v>
                </c:pt>
                <c:pt idx="39">
                  <c:v>-96.245943298410481</c:v>
                </c:pt>
                <c:pt idx="40">
                  <c:v>-87.043030789778769</c:v>
                </c:pt>
                <c:pt idx="41">
                  <c:v>-71.166376889116151</c:v>
                </c:pt>
                <c:pt idx="42">
                  <c:v>-49.509159377560707</c:v>
                </c:pt>
                <c:pt idx="43">
                  <c:v>-23.619817785932433</c:v>
                </c:pt>
                <c:pt idx="44">
                  <c:v>4.4076563292900683</c:v>
                </c:pt>
                <c:pt idx="45">
                  <c:v>32.171351196418648</c:v>
                </c:pt>
                <c:pt idx="46">
                  <c:v>57.282118552309747</c:v>
                </c:pt>
                <c:pt idx="47">
                  <c:v>77.686389581880945</c:v>
                </c:pt>
                <c:pt idx="48">
                  <c:v>91.907953899165776</c:v>
                </c:pt>
                <c:pt idx="49">
                  <c:v>99.159006568237402</c:v>
                </c:pt>
                <c:pt idx="50">
                  <c:v>99.159006568237402</c:v>
                </c:pt>
                <c:pt idx="51">
                  <c:v>97.675726752429028</c:v>
                </c:pt>
                <c:pt idx="52">
                  <c:v>89.570439631975873</c:v>
                </c:pt>
                <c:pt idx="53">
                  <c:v>75.648616787380945</c:v>
                </c:pt>
                <c:pt idx="54">
                  <c:v>57.044049831684994</c:v>
                </c:pt>
                <c:pt idx="55">
                  <c:v>35.098190486758234</c:v>
                </c:pt>
                <c:pt idx="56">
                  <c:v>11.256516699599398</c:v>
                </c:pt>
                <c:pt idx="57">
                  <c:v>-13.011916845190047</c:v>
                </c:pt>
                <c:pt idx="58">
                  <c:v>-36.27340356726863</c:v>
                </c:pt>
                <c:pt idx="59">
                  <c:v>-57.173477628151716</c:v>
                </c:pt>
                <c:pt idx="60">
                  <c:v>-74.474335856490129</c:v>
                </c:pt>
                <c:pt idx="61">
                  <c:v>-87.094255010623115</c:v>
                </c:pt>
                <c:pt idx="62">
                  <c:v>-94.155654958178985</c:v>
                </c:pt>
                <c:pt idx="63">
                  <c:v>-95.04504247996924</c:v>
                </c:pt>
                <c:pt idx="64">
                  <c:v>-89.483002576488943</c:v>
                </c:pt>
                <c:pt idx="65">
                  <c:v>-77.595872692703111</c:v>
                </c:pt>
                <c:pt idx="66">
                  <c:v>-59.973717564890471</c:v>
                </c:pt>
                <c:pt idx="67">
                  <c:v>-37.693895149310592</c:v>
                </c:pt>
                <c:pt idx="68">
                  <c:v>-12.289039117715284</c:v>
                </c:pt>
                <c:pt idx="69">
                  <c:v>14.354416671797839</c:v>
                </c:pt>
                <c:pt idx="70">
                  <c:v>40.165520531192342</c:v>
                </c:pt>
                <c:pt idx="71">
                  <c:v>63.104302558981423</c:v>
                </c:pt>
                <c:pt idx="72">
                  <c:v>81.385217699202769</c:v>
                </c:pt>
                <c:pt idx="73">
                  <c:v>93.664803869460698</c:v>
                </c:pt>
                <c:pt idx="74">
                  <c:v>99.159006568237402</c:v>
                </c:pt>
                <c:pt idx="75">
                  <c:v>99.159006568237402</c:v>
                </c:pt>
                <c:pt idx="76">
                  <c:v>95.462141867643922</c:v>
                </c:pt>
                <c:pt idx="77">
                  <c:v>85.096840303970311</c:v>
                </c:pt>
                <c:pt idx="78">
                  <c:v>68.849601504522312</c:v>
                </c:pt>
                <c:pt idx="79">
                  <c:v>47.953720572266171</c:v>
                </c:pt>
                <c:pt idx="80">
                  <c:v>23.969206232603376</c:v>
                </c:pt>
                <c:pt idx="81">
                  <c:v>-1.3614366451969147</c:v>
                </c:pt>
                <c:pt idx="82">
                  <c:v>-26.260716833629736</c:v>
                </c:pt>
                <c:pt idx="83">
                  <c:v>-49.049361753301319</c:v>
                </c:pt>
                <c:pt idx="84">
                  <c:v>-68.253932352858953</c:v>
                </c:pt>
                <c:pt idx="85">
                  <c:v>-82.68457957337823</c:v>
                </c:pt>
                <c:pt idx="86">
                  <c:v>-91.484441719952457</c:v>
                </c:pt>
                <c:pt idx="87">
                  <c:v>-94.155654958178985</c:v>
                </c:pt>
                <c:pt idx="88">
                  <c:v>-90.567987028106259</c:v>
                </c:pt>
                <c:pt idx="89">
                  <c:v>-80.955167895198286</c:v>
                </c:pt>
                <c:pt idx="90">
                  <c:v>-65.901795774020783</c:v>
                </c:pt>
                <c:pt idx="91">
                  <c:v>-46.320982613908789</c:v>
                </c:pt>
                <c:pt idx="92">
                  <c:v>-23.420352635461118</c:v>
                </c:pt>
                <c:pt idx="93">
                  <c:v>1.3477410336165867</c:v>
                </c:pt>
                <c:pt idx="94">
                  <c:v>26.356254447942362</c:v>
                </c:pt>
                <c:pt idx="95">
                  <c:v>49.896632760895464</c:v>
                </c:pt>
                <c:pt idx="96">
                  <c:v>70.294284545957566</c:v>
                </c:pt>
                <c:pt idx="97">
                  <c:v>86.039963083275225</c:v>
                </c:pt>
                <c:pt idx="98">
                  <c:v>95.924458628458396</c:v>
                </c:pt>
                <c:pt idx="99">
                  <c:v>99.159006568237402</c:v>
                </c:pt>
                <c:pt idx="100">
                  <c:v>99.159006568237402</c:v>
                </c:pt>
                <c:pt idx="101">
                  <c:v>93.253973645844198</c:v>
                </c:pt>
                <c:pt idx="102">
                  <c:v>80.526612967626093</c:v>
                </c:pt>
                <c:pt idx="103">
                  <c:v>61.761497047919583</c:v>
                </c:pt>
                <c:pt idx="104">
                  <c:v>38.330935358775129</c:v>
                </c:pt>
                <c:pt idx="105">
                  <c:v>12.078722725501253</c:v>
                </c:pt>
                <c:pt idx="106">
                  <c:v>-14.87905413039041</c:v>
                </c:pt>
                <c:pt idx="107">
                  <c:v>-40.398215207689461</c:v>
                </c:pt>
                <c:pt idx="108">
                  <c:v>-62.544168998943462</c:v>
                </c:pt>
                <c:pt idx="109">
                  <c:v>-79.776493861547578</c:v>
                </c:pt>
                <c:pt idx="110">
                  <c:v>-91.05394689819137</c:v>
                </c:pt>
                <c:pt idx="111">
                  <c:v>-95.858405528110467</c:v>
                </c:pt>
                <c:pt idx="112">
                  <c:v>-94.155654958178985</c:v>
                </c:pt>
                <c:pt idx="113">
                  <c:v>-86.319566164665773</c:v>
                </c:pt>
                <c:pt idx="114">
                  <c:v>-73.044851950711887</c:v>
                </c:pt>
                <c:pt idx="115">
                  <c:v>-55.266356602967967</c:v>
                </c:pt>
                <c:pt idx="116">
                  <c:v>-34.094011132541681</c:v>
                </c:pt>
                <c:pt idx="117">
                  <c:v>-10.764889639848986</c:v>
                </c:pt>
                <c:pt idx="118">
                  <c:v>13.391779540210315</c:v>
                </c:pt>
                <c:pt idx="119">
                  <c:v>36.984345495586751</c:v>
                </c:pt>
                <c:pt idx="120">
                  <c:v>58.592803194519981</c:v>
                </c:pt>
                <c:pt idx="121">
                  <c:v>76.817145348125678</c:v>
                </c:pt>
                <c:pt idx="122">
                  <c:v>90.348353862270216</c:v>
                </c:pt>
                <c:pt idx="123">
                  <c:v>98.066046164534086</c:v>
                </c:pt>
                <c:pt idx="124">
                  <c:v>99.159006568237402</c:v>
                </c:pt>
                <c:pt idx="125">
                  <c:v>99.159006568237402</c:v>
                </c:pt>
                <c:pt idx="126">
                  <c:v>91.666192421980355</c:v>
                </c:pt>
                <c:pt idx="127">
                  <c:v>77.171796717423121</c:v>
                </c:pt>
                <c:pt idx="128">
                  <c:v>56.464330884489655</c:v>
                </c:pt>
                <c:pt idx="129">
                  <c:v>31.040168281706578</c:v>
                </c:pt>
                <c:pt idx="130">
                  <c:v>2.9937695169968448</c:v>
                </c:pt>
                <c:pt idx="131">
                  <c:v>-25.232578051769636</c:v>
                </c:pt>
                <c:pt idx="132">
                  <c:v>-51.187600905806491</c:v>
                </c:pt>
                <c:pt idx="133">
                  <c:v>-72.748466777762928</c:v>
                </c:pt>
                <c:pt idx="134">
                  <c:v>-88.368391899776455</c:v>
                </c:pt>
                <c:pt idx="135">
                  <c:v>-97.185874216300434</c:v>
                </c:pt>
                <c:pt idx="136">
                  <c:v>-99.000122966702307</c:v>
                </c:pt>
                <c:pt idx="137">
                  <c:v>-94.155654958178985</c:v>
                </c:pt>
                <c:pt idx="138">
                  <c:v>-83.390365112011978</c:v>
                </c:pt>
                <c:pt idx="139">
                  <c:v>-67.691004775014633</c:v>
                </c:pt>
                <c:pt idx="140">
                  <c:v>-48.180814988335172</c:v>
                </c:pt>
                <c:pt idx="141">
                  <c:v>-26.046505725593896</c:v>
                </c:pt>
                <c:pt idx="142">
                  <c:v>-2.500238541282553</c:v>
                </c:pt>
                <c:pt idx="143">
                  <c:v>21.233493223660279</c:v>
                </c:pt>
                <c:pt idx="144">
                  <c:v>43.918339052955318</c:v>
                </c:pt>
                <c:pt idx="145">
                  <c:v>64.30679514447948</c:v>
                </c:pt>
                <c:pt idx="146">
                  <c:v>81.154252826142255</c:v>
                </c:pt>
                <c:pt idx="147">
                  <c:v>93.259290316163955</c:v>
                </c:pt>
                <c:pt idx="148">
                  <c:v>99.541115458399744</c:v>
                </c:pt>
                <c:pt idx="149">
                  <c:v>99.159006568237402</c:v>
                </c:pt>
              </c:numCache>
            </c:numRef>
          </c:yVal>
          <c:smooth val="0"/>
        </c:ser>
        <c:ser>
          <c:idx val="2"/>
          <c:order val="13"/>
          <c:tx>
            <c:v>PitchCirc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'1.2'!$AJ$461:$AJ$485</c:f>
              <c:numCache>
                <c:formatCode>0_);\(0\)</c:formatCode>
                <c:ptCount val="25"/>
                <c:pt idx="0">
                  <c:v>37.035590212036873</c:v>
                </c:pt>
                <c:pt idx="1">
                  <c:v>30.79162001101016</c:v>
                </c:pt>
                <c:pt idx="2">
                  <c:v>22.240962515458921</c:v>
                </c:pt>
                <c:pt idx="3">
                  <c:v>11.782243454494685</c:v>
                </c:pt>
                <c:pt idx="4">
                  <c:v>0</c:v>
                </c:pt>
                <c:pt idx="5">
                  <c:v>-12.333192447371836</c:v>
                </c:pt>
                <c:pt idx="6">
                  <c:v>-24.289171013863239</c:v>
                </c:pt>
                <c:pt idx="7">
                  <c:v>-34.861551970283642</c:v>
                </c:pt>
                <c:pt idx="8">
                  <c:v>-43.085652363349013</c:v>
                </c:pt>
                <c:pt idx="9">
                  <c:v>-48.180177296887379</c:v>
                </c:pt>
                <c:pt idx="10">
                  <c:v>-49.674245064301758</c:v>
                </c:pt>
                <c:pt idx="11">
                  <c:v>-47.48126514757223</c:v>
                </c:pt>
                <c:pt idx="12">
                  <c:v>-41.897320463287002</c:v>
                </c:pt>
                <c:pt idx="13">
                  <c:v>-33.528815183490003</c:v>
                </c:pt>
                <c:pt idx="14">
                  <c:v>-23.177394746936056</c:v>
                </c:pt>
                <c:pt idx="15">
                  <c:v>-11.718208555801024</c:v>
                </c:pt>
                <c:pt idx="16">
                  <c:v>-2.8299718052169625E-14</c:v>
                </c:pt>
                <c:pt idx="17">
                  <c:v>11.219724459030028</c:v>
                </c:pt>
                <c:pt idx="18">
                  <c:v>21.305171850551989</c:v>
                </c:pt>
                <c:pt idx="19">
                  <c:v>29.74723970647203</c:v>
                </c:pt>
                <c:pt idx="20">
                  <c:v>36.154143263272815</c:v>
                </c:pt>
                <c:pt idx="21">
                  <c:v>40.23754518161622</c:v>
                </c:pt>
                <c:pt idx="22">
                  <c:v>41.80142606907809</c:v>
                </c:pt>
                <c:pt idx="23">
                  <c:v>40.738348047442891</c:v>
                </c:pt>
                <c:pt idx="24">
                  <c:v>37.035590212036873</c:v>
                </c:pt>
              </c:numCache>
            </c:numRef>
          </c:xVal>
          <c:yVal>
            <c:numRef>
              <c:f>'1.2'!$AK$461:$AK$485</c:f>
              <c:numCache>
                <c:formatCode>0_);\(0\)</c:formatCode>
                <c:ptCount val="25"/>
                <c:pt idx="0">
                  <c:v>64.30679514447948</c:v>
                </c:pt>
                <c:pt idx="1">
                  <c:v>81.154252826142255</c:v>
                </c:pt>
                <c:pt idx="2">
                  <c:v>93.259290316163955</c:v>
                </c:pt>
                <c:pt idx="3">
                  <c:v>99.541115458399744</c:v>
                </c:pt>
                <c:pt idx="4">
                  <c:v>99.159006568237402</c:v>
                </c:pt>
                <c:pt idx="5">
                  <c:v>91.666192421980355</c:v>
                </c:pt>
                <c:pt idx="6">
                  <c:v>77.171796717423121</c:v>
                </c:pt>
                <c:pt idx="7">
                  <c:v>56.464330884489662</c:v>
                </c:pt>
                <c:pt idx="8">
                  <c:v>31.04016828170662</c:v>
                </c:pt>
                <c:pt idx="9">
                  <c:v>2.9937695169968408</c:v>
                </c:pt>
                <c:pt idx="10">
                  <c:v>-25.232578051769643</c:v>
                </c:pt>
                <c:pt idx="11">
                  <c:v>-51.187600905806448</c:v>
                </c:pt>
                <c:pt idx="12">
                  <c:v>-72.7484667777629</c:v>
                </c:pt>
                <c:pt idx="13">
                  <c:v>-88.368391899776469</c:v>
                </c:pt>
                <c:pt idx="14">
                  <c:v>-97.185874216300462</c:v>
                </c:pt>
                <c:pt idx="15">
                  <c:v>-99.000122966702307</c:v>
                </c:pt>
                <c:pt idx="16">
                  <c:v>-94.155654958178985</c:v>
                </c:pt>
                <c:pt idx="17">
                  <c:v>-83.390365112011949</c:v>
                </c:pt>
                <c:pt idx="18">
                  <c:v>-67.691004775014662</c:v>
                </c:pt>
                <c:pt idx="19">
                  <c:v>-48.1808149883352</c:v>
                </c:pt>
                <c:pt idx="20">
                  <c:v>-26.04650572559385</c:v>
                </c:pt>
                <c:pt idx="21">
                  <c:v>-2.5002385412825854</c:v>
                </c:pt>
                <c:pt idx="22">
                  <c:v>21.233493223660222</c:v>
                </c:pt>
                <c:pt idx="23">
                  <c:v>43.918339052955318</c:v>
                </c:pt>
                <c:pt idx="24">
                  <c:v>64.306795144479466</c:v>
                </c:pt>
              </c:numCache>
            </c:numRef>
          </c:yVal>
          <c:smooth val="0"/>
        </c:ser>
        <c:ser>
          <c:idx val="4"/>
          <c:order val="14"/>
          <c:tx>
            <c:v>AxisX</c:v>
          </c:tx>
          <c:spPr>
            <a:ln w="19050" cap="rnd">
              <a:solidFill>
                <a:srgbClr val="FF0000"/>
              </a:solidFill>
              <a:prstDash val="dash"/>
              <a:round/>
              <a:tailEnd type="triangle"/>
            </a:ln>
            <a:effectLst/>
          </c:spPr>
          <c:marker>
            <c:symbol val="none"/>
          </c:marker>
          <c:xVal>
            <c:numRef>
              <c:f>'1.2'!$AJ$486:$AJ$487</c:f>
              <c:numCache>
                <c:formatCode>0_);\(0\)</c:formatCode>
                <c:ptCount val="2"/>
                <c:pt idx="0">
                  <c:v>-105.58799444822456</c:v>
                </c:pt>
                <c:pt idx="1">
                  <c:v>117.83495552884095</c:v>
                </c:pt>
              </c:numCache>
            </c:numRef>
          </c:xVal>
          <c:yVal>
            <c:numRef>
              <c:f>'1.2'!$AK$486:$AK$487</c:f>
              <c:numCache>
                <c:formatCode>0_);\(0\)</c:formatCode>
                <c:ptCount val="2"/>
                <c:pt idx="0">
                  <c:v>13.924405184178825</c:v>
                </c:pt>
                <c:pt idx="1">
                  <c:v>-15.539471833114861</c:v>
                </c:pt>
              </c:numCache>
            </c:numRef>
          </c:yVal>
          <c:smooth val="0"/>
        </c:ser>
        <c:ser>
          <c:idx val="5"/>
          <c:order val="15"/>
          <c:tx>
            <c:v>AxisY</c:v>
          </c:tx>
          <c:spPr>
            <a:ln w="19050" cap="rnd">
              <a:solidFill>
                <a:srgbClr val="FF0000"/>
              </a:solidFill>
              <a:prstDash val="dash"/>
              <a:round/>
              <a:tailEnd type="triangle"/>
            </a:ln>
            <a:effectLst/>
          </c:spPr>
          <c:marker>
            <c:symbol val="none"/>
          </c:marker>
          <c:xVal>
            <c:numRef>
              <c:f>'1.2'!$AJ$488:$AJ$489</c:f>
              <c:numCache>
                <c:formatCode>0_);\(0\)</c:formatCode>
                <c:ptCount val="2"/>
                <c:pt idx="0">
                  <c:v>26.228680580342832</c:v>
                </c:pt>
                <c:pt idx="1">
                  <c:v>-30.902488503514977</c:v>
                </c:pt>
              </c:numCache>
            </c:numRef>
          </c:xVal>
          <c:yVal>
            <c:numRef>
              <c:f>'1.2'!$AK$488:$AK$489</c:f>
              <c:numCache>
                <c:formatCode>0_);\(0\)</c:formatCode>
                <c:ptCount val="2"/>
                <c:pt idx="0">
                  <c:v>-83.334025881622722</c:v>
                </c:pt>
                <c:pt idx="1">
                  <c:v>98.183695091718761</c:v>
                </c:pt>
              </c:numCache>
            </c:numRef>
          </c:yVal>
          <c:smooth val="0"/>
        </c:ser>
        <c:ser>
          <c:idx val="6"/>
          <c:order val="16"/>
          <c:tx>
            <c:v>AxisZ</c:v>
          </c:tx>
          <c:spPr>
            <a:ln w="19050" cap="rnd">
              <a:solidFill>
                <a:srgbClr val="FF0000"/>
              </a:solidFill>
              <a:prstDash val="dash"/>
              <a:round/>
              <a:tailEnd type="triangle"/>
            </a:ln>
            <a:effectLst/>
          </c:spPr>
          <c:marker>
            <c:symbol val="none"/>
          </c:marker>
          <c:xVal>
            <c:numRef>
              <c:f>'1.2'!$AJ$490:$AJ$491</c:f>
              <c:numCache>
                <c:formatCode>0_);\(0\)</c:formatCode>
                <c:ptCount val="2"/>
                <c:pt idx="0">
                  <c:v>-53.245352536067635</c:v>
                </c:pt>
                <c:pt idx="1">
                  <c:v>45.632591761446122</c:v>
                </c:pt>
              </c:numCache>
            </c:numRef>
          </c:xVal>
          <c:yVal>
            <c:numRef>
              <c:f>'1.2'!$AK$490:$AK$491</c:f>
              <c:numCache>
                <c:formatCode>0_);\(0\)</c:formatCode>
                <c:ptCount val="2"/>
                <c:pt idx="0">
                  <c:v>-92.452636999413954</c:v>
                </c:pt>
                <c:pt idx="1">
                  <c:v>79.234209945471491</c:v>
                </c:pt>
              </c:numCache>
            </c:numRef>
          </c:yVal>
          <c:smooth val="0"/>
        </c:ser>
        <c:ser>
          <c:idx val="7"/>
          <c:order val="17"/>
          <c:tx>
            <c:v>WingTL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'1.2'!$AJ$493:$AJ$496</c:f>
              <c:numCache>
                <c:formatCode>0_);\(0\)</c:formatCode>
                <c:ptCount val="4"/>
                <c:pt idx="0">
                  <c:v>-19.210650770333995</c:v>
                </c:pt>
                <c:pt idx="1">
                  <c:v>-68.915078416351221</c:v>
                </c:pt>
                <c:pt idx="2">
                  <c:v>-60.530208127852312</c:v>
                </c:pt>
                <c:pt idx="3">
                  <c:v>-2.9720636909896241</c:v>
                </c:pt>
              </c:numCache>
            </c:numRef>
          </c:xVal>
          <c:yVal>
            <c:numRef>
              <c:f>'1.2'!$AK$493:$AK$496</c:f>
              <c:numCache>
                <c:formatCode>0_);\(0\)</c:formatCode>
                <c:ptCount val="4"/>
                <c:pt idx="0">
                  <c:v>-19.837245144045195</c:v>
                </c:pt>
                <c:pt idx="1">
                  <c:v>1.9341393593408804</c:v>
                </c:pt>
                <c:pt idx="2">
                  <c:v>15.051627628389255</c:v>
                </c:pt>
                <c:pt idx="3">
                  <c:v>11.26173034103034</c:v>
                </c:pt>
              </c:numCache>
            </c:numRef>
          </c:yVal>
          <c:smooth val="0"/>
        </c:ser>
        <c:ser>
          <c:idx val="8"/>
          <c:order val="18"/>
          <c:tx>
            <c:v>WingTR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'1.2'!$AJ$497:$AJ$500</c:f>
              <c:numCache>
                <c:formatCode>0_);\(0\)</c:formatCode>
                <c:ptCount val="4"/>
                <c:pt idx="0">
                  <c:v>14.73604946520828</c:v>
                </c:pt>
                <c:pt idx="1">
                  <c:v>72.700427835117139</c:v>
                </c:pt>
                <c:pt idx="2">
                  <c:v>65.449515493452182</c:v>
                </c:pt>
                <c:pt idx="3">
                  <c:v>-4.7718821949544967</c:v>
                </c:pt>
              </c:numCache>
            </c:numRef>
          </c:xVal>
          <c:yVal>
            <c:numRef>
              <c:f>'1.2'!$AK$497:$AK$500</c:f>
              <c:numCache>
                <c:formatCode>0_);\(0\)</c:formatCode>
                <c:ptCount val="4"/>
                <c:pt idx="0">
                  <c:v>9.0213470276489378</c:v>
                </c:pt>
                <c:pt idx="1">
                  <c:v>-2.0403772606527095</c:v>
                </c:pt>
                <c:pt idx="2">
                  <c:v>-16.274877720313711</c:v>
                </c:pt>
                <c:pt idx="3">
                  <c:v>-21.901844721153918</c:v>
                </c:pt>
              </c:numCache>
            </c:numRef>
          </c:yVal>
          <c:smooth val="0"/>
        </c:ser>
        <c:ser>
          <c:idx val="9"/>
          <c:order val="19"/>
          <c:tx>
            <c:v>Fuse1L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'1.2'!$AJ$501:$AJ$504</c:f>
              <c:numCache>
                <c:formatCode>0_);\(0\)</c:formatCode>
                <c:ptCount val="4"/>
                <c:pt idx="0">
                  <c:v>28.185520709259151</c:v>
                </c:pt>
                <c:pt idx="1">
                  <c:v>3.6178095896763067</c:v>
                </c:pt>
                <c:pt idx="2">
                  <c:v>-2.9720636909896241</c:v>
                </c:pt>
                <c:pt idx="3">
                  <c:v>28.185520709259151</c:v>
                </c:pt>
              </c:numCache>
            </c:numRef>
          </c:xVal>
          <c:yVal>
            <c:numRef>
              <c:f>'1.2'!$AK$501:$AK$504</c:f>
              <c:numCache>
                <c:formatCode>0_);\(0\)</c:formatCode>
                <c:ptCount val="4"/>
                <c:pt idx="0">
                  <c:v>48.939965474121927</c:v>
                </c:pt>
                <c:pt idx="1">
                  <c:v>17.405368724005921</c:v>
                </c:pt>
                <c:pt idx="2">
                  <c:v>11.26173034103034</c:v>
                </c:pt>
                <c:pt idx="3">
                  <c:v>48.939965474121927</c:v>
                </c:pt>
              </c:numCache>
            </c:numRef>
          </c:yVal>
          <c:smooth val="0"/>
        </c:ser>
        <c:ser>
          <c:idx val="10"/>
          <c:order val="20"/>
          <c:tx>
            <c:v>Fuse1R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'1.2'!$AJ$505:$AJ$508</c:f>
              <c:numCache>
                <c:formatCode>0_);\(0\)</c:formatCode>
                <c:ptCount val="4"/>
                <c:pt idx="0">
                  <c:v>28.185520709259151</c:v>
                </c:pt>
                <c:pt idx="1">
                  <c:v>14.73604946520828</c:v>
                </c:pt>
                <c:pt idx="2">
                  <c:v>3.6178095896763067</c:v>
                </c:pt>
                <c:pt idx="3">
                  <c:v>28.185520709259151</c:v>
                </c:pt>
              </c:numCache>
            </c:numRef>
          </c:xVal>
          <c:yVal>
            <c:numRef>
              <c:f>'1.2'!$AK$505:$AK$508</c:f>
              <c:numCache>
                <c:formatCode>0_);\(0\)</c:formatCode>
                <c:ptCount val="4"/>
                <c:pt idx="0">
                  <c:v>48.939965474121927</c:v>
                </c:pt>
                <c:pt idx="1">
                  <c:v>9.0213470276489378</c:v>
                </c:pt>
                <c:pt idx="2">
                  <c:v>17.405368724005921</c:v>
                </c:pt>
                <c:pt idx="3">
                  <c:v>48.939965474121927</c:v>
                </c:pt>
              </c:numCache>
            </c:numRef>
          </c:yVal>
          <c:smooth val="0"/>
        </c:ser>
        <c:ser>
          <c:idx val="11"/>
          <c:order val="21"/>
          <c:tx>
            <c:v>Fuse1B</c:v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'1.2'!$AJ$509:$AJ$512</c:f>
              <c:numCache>
                <c:formatCode>0_);\(0\)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'1.2'!$AK$509:$AK$512</c:f>
              <c:numCache>
                <c:formatCode>0_);\(0\)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3"/>
          <c:order val="22"/>
          <c:tx>
            <c:v>Fuse2L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'1.2'!$AJ$513:$AJ$517</c:f>
              <c:numCache>
                <c:formatCode>0_);\(0\)</c:formatCode>
                <c:ptCount val="5"/>
                <c:pt idx="0">
                  <c:v>-2.9720636909896241</c:v>
                </c:pt>
                <c:pt idx="1">
                  <c:v>3.6178095896763067</c:v>
                </c:pt>
                <c:pt idx="2">
                  <c:v>-13.941587728787866</c:v>
                </c:pt>
                <c:pt idx="3">
                  <c:v>-19.210650770333995</c:v>
                </c:pt>
                <c:pt idx="4">
                  <c:v>-2.9720636909896241</c:v>
                </c:pt>
              </c:numCache>
            </c:numRef>
          </c:xVal>
          <c:yVal>
            <c:numRef>
              <c:f>'1.2'!$AK$513:$AK$517</c:f>
              <c:numCache>
                <c:formatCode>0_);\(0\)</c:formatCode>
                <c:ptCount val="5"/>
                <c:pt idx="0">
                  <c:v>11.26173034103034</c:v>
                </c:pt>
                <c:pt idx="1">
                  <c:v>17.405368724005921</c:v>
                </c:pt>
                <c:pt idx="2">
                  <c:v>-15.067920320424596</c:v>
                </c:pt>
                <c:pt idx="3">
                  <c:v>-19.837245144045195</c:v>
                </c:pt>
                <c:pt idx="4">
                  <c:v>11.26173034103034</c:v>
                </c:pt>
              </c:numCache>
            </c:numRef>
          </c:yVal>
          <c:smooth val="0"/>
        </c:ser>
        <c:ser>
          <c:idx val="12"/>
          <c:order val="23"/>
          <c:tx>
            <c:v>Fuse2R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'1.2'!$AJ$518:$AJ$522</c:f>
              <c:numCache>
                <c:formatCode>0_);\(0\)</c:formatCode>
                <c:ptCount val="5"/>
                <c:pt idx="0">
                  <c:v>3.6178095896763067</c:v>
                </c:pt>
                <c:pt idx="1">
                  <c:v>14.73604946520828</c:v>
                </c:pt>
                <c:pt idx="2">
                  <c:v>-4.7718821949544967</c:v>
                </c:pt>
                <c:pt idx="3">
                  <c:v>-13.941587728787866</c:v>
                </c:pt>
                <c:pt idx="4">
                  <c:v>3.6178095896763067</c:v>
                </c:pt>
              </c:numCache>
            </c:numRef>
          </c:xVal>
          <c:yVal>
            <c:numRef>
              <c:f>'1.2'!$AK$518:$AK$522</c:f>
              <c:numCache>
                <c:formatCode>0_);\(0\)</c:formatCode>
                <c:ptCount val="5"/>
                <c:pt idx="0">
                  <c:v>17.405368724005921</c:v>
                </c:pt>
                <c:pt idx="1">
                  <c:v>9.0213470276489378</c:v>
                </c:pt>
                <c:pt idx="2">
                  <c:v>-21.901844721153918</c:v>
                </c:pt>
                <c:pt idx="3">
                  <c:v>-15.067920320424596</c:v>
                </c:pt>
                <c:pt idx="4">
                  <c:v>17.405368724005921</c:v>
                </c:pt>
              </c:numCache>
            </c:numRef>
          </c:yVal>
          <c:smooth val="0"/>
        </c:ser>
        <c:ser>
          <c:idx val="13"/>
          <c:order val="24"/>
          <c:tx>
            <c:v>Fuse2B</c:v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'1.2'!$AJ$523:$AJ$527</c:f>
              <c:numCache>
                <c:formatCode>0_);\(0\)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'1.2'!$AK$523:$AK$527</c:f>
              <c:numCache>
                <c:formatCode>0_);\(0\)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4"/>
          <c:order val="25"/>
          <c:tx>
            <c:v>Fuse3L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'1.2'!$AJ$528:$AJ$532</c:f>
              <c:numCache>
                <c:formatCode>0_);\(0\)</c:formatCode>
                <c:ptCount val="5"/>
                <c:pt idx="0">
                  <c:v>-19.210650770333995</c:v>
                </c:pt>
                <c:pt idx="1">
                  <c:v>-13.941587728787866</c:v>
                </c:pt>
                <c:pt idx="2">
                  <c:v>-25.253888222924807</c:v>
                </c:pt>
                <c:pt idx="3">
                  <c:v>-27.233675775943016</c:v>
                </c:pt>
                <c:pt idx="4">
                  <c:v>-19.210650770333995</c:v>
                </c:pt>
              </c:numCache>
            </c:numRef>
          </c:xVal>
          <c:yVal>
            <c:numRef>
              <c:f>'1.2'!$AK$528:$AK$532</c:f>
              <c:numCache>
                <c:formatCode>0_);\(0\)</c:formatCode>
                <c:ptCount val="5"/>
                <c:pt idx="0">
                  <c:v>-19.837245144045195</c:v>
                </c:pt>
                <c:pt idx="1">
                  <c:v>-15.067920320424596</c:v>
                </c:pt>
                <c:pt idx="2">
                  <c:v>-40.36805623384307</c:v>
                </c:pt>
                <c:pt idx="3">
                  <c:v>-42.108864397084147</c:v>
                </c:pt>
                <c:pt idx="4">
                  <c:v>-19.837245144045195</c:v>
                </c:pt>
              </c:numCache>
            </c:numRef>
          </c:yVal>
          <c:smooth val="0"/>
        </c:ser>
        <c:ser>
          <c:idx val="15"/>
          <c:order val="26"/>
          <c:tx>
            <c:v>Fuse3R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'1.2'!$AJ$533:$AJ$537</c:f>
              <c:numCache>
                <c:formatCode>0_);\(0\)</c:formatCode>
                <c:ptCount val="5"/>
                <c:pt idx="0">
                  <c:v>-13.941587728787866</c:v>
                </c:pt>
                <c:pt idx="1">
                  <c:v>-4.7718821949544967</c:v>
                </c:pt>
                <c:pt idx="2">
                  <c:v>-21.749400551656855</c:v>
                </c:pt>
                <c:pt idx="3">
                  <c:v>-25.253888222924807</c:v>
                </c:pt>
                <c:pt idx="4">
                  <c:v>-13.941587728787866</c:v>
                </c:pt>
              </c:numCache>
            </c:numRef>
          </c:xVal>
          <c:yVal>
            <c:numRef>
              <c:f>'1.2'!$AK$533:$AK$537</c:f>
              <c:numCache>
                <c:formatCode>0_);\(0\)</c:formatCode>
                <c:ptCount val="5"/>
                <c:pt idx="0">
                  <c:v>-15.067920320424596</c:v>
                </c:pt>
                <c:pt idx="1">
                  <c:v>-21.901844721153918</c:v>
                </c:pt>
                <c:pt idx="2">
                  <c:v>-42.957130903965137</c:v>
                </c:pt>
                <c:pt idx="3">
                  <c:v>-40.36805623384307</c:v>
                </c:pt>
                <c:pt idx="4">
                  <c:v>-15.067920320424596</c:v>
                </c:pt>
              </c:numCache>
            </c:numRef>
          </c:yVal>
          <c:smooth val="0"/>
        </c:ser>
        <c:ser>
          <c:idx val="16"/>
          <c:order val="27"/>
          <c:tx>
            <c:v>Fuse3B</c:v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'1.2'!$AJ$538:$AJ$542</c:f>
              <c:numCache>
                <c:formatCode>0_);\(0\)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'1.2'!$AK$538:$AK$542</c:f>
              <c:numCache>
                <c:formatCode>0_);\(0\)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7"/>
          <c:order val="28"/>
          <c:tx>
            <c:v>Fuse4L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'1.2'!$AJ$543:$AJ$546</c:f>
              <c:numCache>
                <c:formatCode>0_);\(0\)</c:formatCode>
                <c:ptCount val="4"/>
                <c:pt idx="0">
                  <c:v>-27.233675775943016</c:v>
                </c:pt>
                <c:pt idx="1">
                  <c:v>-25.253888222924807</c:v>
                </c:pt>
                <c:pt idx="2">
                  <c:v>-37.461705060283983</c:v>
                </c:pt>
                <c:pt idx="3">
                  <c:v>-27.233675775943016</c:v>
                </c:pt>
              </c:numCache>
            </c:numRef>
          </c:xVal>
          <c:yVal>
            <c:numRef>
              <c:f>'1.2'!$AK$543:$AK$546</c:f>
              <c:numCache>
                <c:formatCode>0_);\(0\)</c:formatCode>
                <c:ptCount val="4"/>
                <c:pt idx="0">
                  <c:v>-42.108864397084147</c:v>
                </c:pt>
                <c:pt idx="1">
                  <c:v>-40.36805623384307</c:v>
                </c:pt>
                <c:pt idx="2">
                  <c:v>-65.046680214418032</c:v>
                </c:pt>
                <c:pt idx="3">
                  <c:v>-42.108864397084147</c:v>
                </c:pt>
              </c:numCache>
            </c:numRef>
          </c:yVal>
          <c:smooth val="0"/>
        </c:ser>
        <c:ser>
          <c:idx val="18"/>
          <c:order val="29"/>
          <c:tx>
            <c:v>Fuse4R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'1.2'!$AJ$547:$AJ$550</c:f>
              <c:numCache>
                <c:formatCode>0_);\(0\)</c:formatCode>
                <c:ptCount val="4"/>
                <c:pt idx="0">
                  <c:v>-25.253888222924807</c:v>
                </c:pt>
                <c:pt idx="1">
                  <c:v>-21.749400551656855</c:v>
                </c:pt>
                <c:pt idx="2">
                  <c:v>-37.461705060283983</c:v>
                </c:pt>
                <c:pt idx="3">
                  <c:v>-25.253888222924807</c:v>
                </c:pt>
              </c:numCache>
            </c:numRef>
          </c:xVal>
          <c:yVal>
            <c:numRef>
              <c:f>'1.2'!$AK$547:$AK$550</c:f>
              <c:numCache>
                <c:formatCode>0_);\(0\)</c:formatCode>
                <c:ptCount val="4"/>
                <c:pt idx="0">
                  <c:v>-40.36805623384307</c:v>
                </c:pt>
                <c:pt idx="1">
                  <c:v>-42.957130903965137</c:v>
                </c:pt>
                <c:pt idx="2">
                  <c:v>-65.046680214418032</c:v>
                </c:pt>
                <c:pt idx="3">
                  <c:v>-40.36805623384307</c:v>
                </c:pt>
              </c:numCache>
            </c:numRef>
          </c:yVal>
          <c:smooth val="0"/>
        </c:ser>
        <c:ser>
          <c:idx val="19"/>
          <c:order val="30"/>
          <c:tx>
            <c:v>Fuse4B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'1.2'!$AJ$551:$AJ$554</c:f>
              <c:numCache>
                <c:formatCode>0_);\(0\)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'1.2'!$AK$551:$AK$554</c:f>
              <c:numCache>
                <c:formatCode>0_);\(0\)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0"/>
          <c:order val="31"/>
          <c:tx>
            <c:v>WingBL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'1.2'!$AJ$555:$AJ$558</c:f>
              <c:numCache>
                <c:formatCode>0_);\(0\)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'1.2'!$AK$555:$AK$558</c:f>
              <c:numCache>
                <c:formatCode>0_);\(0\)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1"/>
          <c:order val="32"/>
          <c:tx>
            <c:v>WingBR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'1.2'!$AJ$559:$AJ$562</c:f>
              <c:numCache>
                <c:formatCode>0_);\(0\)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'1.2'!$AK$559:$AK$562</c:f>
              <c:numCache>
                <c:formatCode>0_);\(0\)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2"/>
          <c:order val="33"/>
          <c:tx>
            <c:v>TailTL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'1.2'!$AJ$563:$AJ$566</c:f>
              <c:numCache>
                <c:formatCode>0_);\(0\)</c:formatCode>
                <c:ptCount val="4"/>
                <c:pt idx="0">
                  <c:v>-37.461705060283983</c:v>
                </c:pt>
                <c:pt idx="1">
                  <c:v>-60.363857690000174</c:v>
                </c:pt>
                <c:pt idx="2">
                  <c:v>-55.927471984821302</c:v>
                </c:pt>
                <c:pt idx="3">
                  <c:v>-27.233675775943016</c:v>
                </c:pt>
              </c:numCache>
            </c:numRef>
          </c:xVal>
          <c:yVal>
            <c:numRef>
              <c:f>'1.2'!$AK$563:$AK$566</c:f>
              <c:numCache>
                <c:formatCode>0_);\(0\)</c:formatCode>
                <c:ptCount val="4"/>
                <c:pt idx="0">
                  <c:v>-65.046680214418032</c:v>
                </c:pt>
                <c:pt idx="1">
                  <c:v>-53.00351310612583</c:v>
                </c:pt>
                <c:pt idx="2">
                  <c:v>-45.629355062419606</c:v>
                </c:pt>
                <c:pt idx="3">
                  <c:v>-42.108864397084147</c:v>
                </c:pt>
              </c:numCache>
            </c:numRef>
          </c:yVal>
          <c:smooth val="0"/>
        </c:ser>
        <c:ser>
          <c:idx val="23"/>
          <c:order val="34"/>
          <c:tx>
            <c:v>TailTR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'1.2'!$AJ$567:$AJ$571</c:f>
              <c:numCache>
                <c:formatCode>0_);\(0\)</c:formatCode>
                <c:ptCount val="5"/>
                <c:pt idx="0">
                  <c:v>-21.749400551656855</c:v>
                </c:pt>
                <c:pt idx="1">
                  <c:v>-0.83871066417548501</c:v>
                </c:pt>
                <c:pt idx="2">
                  <c:v>-5.0376928726581829</c:v>
                </c:pt>
                <c:pt idx="3">
                  <c:v>-37.461705060283983</c:v>
                </c:pt>
                <c:pt idx="4">
                  <c:v>0</c:v>
                </c:pt>
              </c:numCache>
            </c:numRef>
          </c:xVal>
          <c:yVal>
            <c:numRef>
              <c:f>'1.2'!$AK$567:$AK$570</c:f>
              <c:numCache>
                <c:formatCode>0_);\(0\)</c:formatCode>
                <c:ptCount val="4"/>
                <c:pt idx="0">
                  <c:v>-42.957130903965137</c:v>
                </c:pt>
                <c:pt idx="1">
                  <c:v>-54.371958466730014</c:v>
                </c:pt>
                <c:pt idx="2">
                  <c:v>-62.010493564480655</c:v>
                </c:pt>
                <c:pt idx="3">
                  <c:v>-65.046680214418032</c:v>
                </c:pt>
              </c:numCache>
            </c:numRef>
          </c:yVal>
          <c:smooth val="0"/>
        </c:ser>
        <c:ser>
          <c:idx val="24"/>
          <c:order val="35"/>
          <c:tx>
            <c:v>TailBL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'1.2'!$AJ$571:$AJ$574</c:f>
              <c:numCache>
                <c:formatCode>0_);\(0\)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'1.2'!$AK$571:$AK$574</c:f>
              <c:numCache>
                <c:formatCode>0_);\(0\)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5"/>
          <c:order val="36"/>
          <c:tx>
            <c:v>TailBR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'1.2'!$AJ$575:$AJ$578</c:f>
              <c:numCache>
                <c:formatCode>0_);\(0\)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'1.2'!$AK$575:$AK$578</c:f>
              <c:numCache>
                <c:formatCode>0_);\(0\)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6"/>
          <c:order val="37"/>
          <c:tx>
            <c:v>RudL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'1.2'!$AJ$579:$AJ$582</c:f>
              <c:numCache>
                <c:formatCode>0_);\(0\)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'1.2'!$AK$579:$AK$582</c:f>
              <c:numCache>
                <c:formatCode>0_);\(0\)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7"/>
          <c:order val="38"/>
          <c:tx>
            <c:v>RudR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'1.2'!$AJ$583:$AJ$586</c:f>
              <c:numCache>
                <c:formatCode>0_);\(0\)</c:formatCode>
                <c:ptCount val="4"/>
                <c:pt idx="0">
                  <c:v>-37.461705060283983</c:v>
                </c:pt>
                <c:pt idx="1">
                  <c:v>-45.619472363823917</c:v>
                </c:pt>
                <c:pt idx="2">
                  <c:v>-41.095042413670036</c:v>
                </c:pt>
                <c:pt idx="3">
                  <c:v>-25.253888222924807</c:v>
                </c:pt>
              </c:numCache>
            </c:numRef>
          </c:xVal>
          <c:yVal>
            <c:numRef>
              <c:f>'1.2'!$AK$583:$AK$586</c:f>
              <c:numCache>
                <c:formatCode>0_);\(0\)</c:formatCode>
                <c:ptCount val="4"/>
                <c:pt idx="0">
                  <c:v>-65.046680214418032</c:v>
                </c:pt>
                <c:pt idx="1">
                  <c:v>-43.035097080339646</c:v>
                </c:pt>
                <c:pt idx="2">
                  <c:v>-35.418409525005266</c:v>
                </c:pt>
                <c:pt idx="3">
                  <c:v>-40.36805623384307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953440"/>
        <c:axId val="438954224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Latitude</c:v>
                </c:tx>
                <c:spPr>
                  <a:ln w="19050" cap="rnd">
                    <a:solidFill>
                      <a:schemeClr val="accent1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'1.2'!$AJ$35:$AJ$309</c15:sqref>
                        </c15:formulaRef>
                      </c:ext>
                    </c:extLst>
                    <c:numCache>
                      <c:formatCode>0_);\(0\)</c:formatCode>
                      <c:ptCount val="275"/>
                      <c:pt idx="0">
                        <c:v>22.75039744851518</c:v>
                      </c:pt>
                      <c:pt idx="1">
                        <c:v>24.824738176913453</c:v>
                      </c:pt>
                      <c:pt idx="2">
                        <c:v>25.183886526880865</c:v>
                      </c:pt>
                      <c:pt idx="3">
                        <c:v>23.835138891788205</c:v>
                      </c:pt>
                      <c:pt idx="4">
                        <c:v>20.899343028906873</c:v>
                      </c:pt>
                      <c:pt idx="5">
                        <c:v>16.595179429889996</c:v>
                      </c:pt>
                      <c:pt idx="6">
                        <c:v>11.219724459030028</c:v>
                      </c:pt>
                      <c:pt idx="7">
                        <c:v>5.1275731168435179</c:v>
                      </c:pt>
                      <c:pt idx="8">
                        <c:v>-1.2900937358555304</c:v>
                      </c:pt>
                      <c:pt idx="9">
                        <c:v>-7.6259803729623128</c:v>
                      </c:pt>
                      <c:pt idx="10">
                        <c:v>-13.476810142829542</c:v>
                      </c:pt>
                      <c:pt idx="11">
                        <c:v>-18.463551440028056</c:v>
                      </c:pt>
                      <c:pt idx="12">
                        <c:v>-22.252087675081444</c:v>
                      </c:pt>
                      <c:pt idx="13">
                        <c:v>-24.574235150834589</c:v>
                      </c:pt>
                      <c:pt idx="14">
                        <c:v>-25.248262496259219</c:v>
                      </c:pt>
                      <c:pt idx="15">
                        <c:v>-24.197158309202216</c:v>
                      </c:pt>
                      <c:pt idx="16">
                        <c:v>-21.462066868131235</c:v>
                      </c:pt>
                      <c:pt idx="17">
                        <c:v>-17.207876157824995</c:v>
                      </c:pt>
                      <c:pt idx="18">
                        <c:v>-11.718208555801011</c:v>
                      </c:pt>
                      <c:pt idx="19">
                        <c:v>-5.3782123572161042</c:v>
                      </c:pt>
                      <c:pt idx="20">
                        <c:v>1.354507814285506</c:v>
                      </c:pt>
                      <c:pt idx="21">
                        <c:v>7.9881741137183324</c:v>
                      </c:pt>
                      <c:pt idx="22">
                        <c:v>14.039670196339531</c:v>
                      </c:pt>
                      <c:pt idx="23">
                        <c:v>19.076210058914757</c:v>
                      </c:pt>
                      <c:pt idx="24">
                        <c:v>22.75039744851518</c:v>
                      </c:pt>
                      <c:pt idx="25">
                        <c:v>44.528581595008021</c:v>
                      </c:pt>
                      <c:pt idx="26">
                        <c:v>48.309643693673799</c:v>
                      </c:pt>
                      <c:pt idx="27">
                        <c:v>48.716391554805391</c:v>
                      </c:pt>
                      <c:pt idx="28">
                        <c:v>45.841173178634158</c:v>
                      </c:pt>
                      <c:pt idx="29">
                        <c:v>39.985497637611068</c:v>
                      </c:pt>
                      <c:pt idx="30">
                        <c:v>31.613300226462528</c:v>
                      </c:pt>
                      <c:pt idx="31">
                        <c:v>21.305171850552011</c:v>
                      </c:pt>
                      <c:pt idx="32">
                        <c:v>9.7186305296780571</c:v>
                      </c:pt>
                      <c:pt idx="33">
                        <c:v>-2.4441332648219039</c:v>
                      </c:pt>
                      <c:pt idx="34">
                        <c:v>-14.46239032701642</c:v>
                      </c:pt>
                      <c:pt idx="35">
                        <c:v>-25.619967362301317</c:v>
                      </c:pt>
                      <c:pt idx="36">
                        <c:v>-35.229119388088513</c:v>
                      </c:pt>
                      <c:pt idx="37">
                        <c:v>-42.658815384777526</c:v>
                      </c:pt>
                      <c:pt idx="38">
                        <c:v>-47.369952676557268</c:v>
                      </c:pt>
                      <c:pt idx="39">
                        <c:v>-48.957863734731355</c:v>
                      </c:pt>
                      <c:pt idx="40">
                        <c:v>-47.199302471778573</c:v>
                      </c:pt>
                      <c:pt idx="41">
                        <c:v>-42.097272418849208</c:v>
                      </c:pt>
                      <c:pt idx="42">
                        <c:v>-33.913575165851285</c:v>
                      </c:pt>
                      <c:pt idx="43">
                        <c:v>-23.17739474693607</c:v>
                      </c:pt>
                      <c:pt idx="44">
                        <c:v>-10.660241174793038</c:v>
                      </c:pt>
                      <c:pt idx="45">
                        <c:v>2.6861425045054701</c:v>
                      </c:pt>
                      <c:pt idx="46">
                        <c:v>15.822976307261474</c:v>
                      </c:pt>
                      <c:pt idx="47">
                        <c:v>27.733661769935399</c:v>
                      </c:pt>
                      <c:pt idx="48">
                        <c:v>37.52885726837507</c:v>
                      </c:pt>
                      <c:pt idx="49">
                        <c:v>44.528581595008013</c:v>
                      </c:pt>
                      <c:pt idx="50">
                        <c:v>63.81455803506114</c:v>
                      </c:pt>
                      <c:pt idx="51">
                        <c:v>68.883015861856862</c:v>
                      </c:pt>
                      <c:pt idx="52">
                        <c:v>69.102102126761324</c:v>
                      </c:pt>
                      <c:pt idx="53">
                        <c:v>64.700177439007803</c:v>
                      </c:pt>
                      <c:pt idx="54">
                        <c:v>56.184669991596081</c:v>
                      </c:pt>
                      <c:pt idx="55">
                        <c:v>44.258248303543546</c:v>
                      </c:pt>
                      <c:pt idx="56">
                        <c:v>29.747239706472055</c:v>
                      </c:pt>
                      <c:pt idx="57">
                        <c:v>13.548466727955949</c:v>
                      </c:pt>
                      <c:pt idx="58">
                        <c:v>-3.4060566220679149</c:v>
                      </c:pt>
                      <c:pt idx="59">
                        <c:v>-20.171342539133516</c:v>
                      </c:pt>
                      <c:pt idx="60">
                        <c:v>-35.805489981625108</c:v>
                      </c:pt>
                      <c:pt idx="61">
                        <c:v>-49.387302458069705</c:v>
                      </c:pt>
                      <c:pt idx="62">
                        <c:v>-60.042991757317473</c:v>
                      </c:pt>
                      <c:pt idx="63">
                        <c:v>-66.988235046525702</c:v>
                      </c:pt>
                      <c:pt idx="64">
                        <c:v>-69.588958801833058</c:v>
                      </c:pt>
                      <c:pt idx="65">
                        <c:v>-67.439016493668362</c:v>
                      </c:pt>
                      <c:pt idx="66">
                        <c:v>-60.445275576436863</c:v>
                      </c:pt>
                      <c:pt idx="67">
                        <c:v>-48.901860464083107</c:v>
                      </c:pt>
                      <c:pt idx="68">
                        <c:v>-33.528815183490018</c:v>
                      </c:pt>
                      <c:pt idx="69">
                        <c:v>-15.451068638049852</c:v>
                      </c:pt>
                      <c:pt idx="70">
                        <c:v>3.8951014282514831</c:v>
                      </c:pt>
                      <c:pt idx="71">
                        <c:v>22.920190808789673</c:v>
                      </c:pt>
                      <c:pt idx="72">
                        <c:v>40.073916634628347</c:v>
                      </c:pt>
                      <c:pt idx="73">
                        <c:v>54.028726498376344</c:v>
                      </c:pt>
                      <c:pt idx="74">
                        <c:v>63.814558035061133</c:v>
                      </c:pt>
                      <c:pt idx="75">
                        <c:v>79.144907777671747</c:v>
                      </c:pt>
                      <c:pt idx="76">
                        <c:v>85.088814389930945</c:v>
                      </c:pt>
                      <c:pt idx="77">
                        <c:v>85.011544736711855</c:v>
                      </c:pt>
                      <c:pt idx="78">
                        <c:v>79.288261015898129</c:v>
                      </c:pt>
                      <c:pt idx="79">
                        <c:v>68.616854301708628</c:v>
                      </c:pt>
                      <c:pt idx="80">
                        <c:v>53.900171740190622</c:v>
                      </c:pt>
                      <c:pt idx="81">
                        <c:v>36.154143263272822</c:v>
                      </c:pt>
                      <c:pt idx="82">
                        <c:v>16.44707976593584</c:v>
                      </c:pt>
                      <c:pt idx="83">
                        <c:v>-4.133623299102994</c:v>
                      </c:pt>
                      <c:pt idx="84">
                        <c:v>-24.495831950499838</c:v>
                      </c:pt>
                      <c:pt idx="85">
                        <c:v>-43.548379431917034</c:v>
                      </c:pt>
                      <c:pt idx="86">
                        <c:v>-60.208941486251817</c:v>
                      </c:pt>
                      <c:pt idx="87">
                        <c:v>-73.424785430421153</c:v>
                      </c:pt>
                      <c:pt idx="88">
                        <c:v>-82.216194690951028</c:v>
                      </c:pt>
                      <c:pt idx="89">
                        <c:v>-85.749583989828835</c:v>
                      </c:pt>
                      <c:pt idx="90">
                        <c:v>-83.441035929865279</c:v>
                      </c:pt>
                      <c:pt idx="91">
                        <c:v>-75.080036767484714</c:v>
                      </c:pt>
                      <c:pt idx="92">
                        <c:v>-60.948562125015229</c:v>
                      </c:pt>
                      <c:pt idx="93">
                        <c:v>-41.897320463287016</c:v>
                      </c:pt>
                      <c:pt idx="94">
                        <c:v>-19.337714369753634</c:v>
                      </c:pt>
                      <c:pt idx="95">
                        <c:v>4.8767026412736882</c:v>
                      </c:pt>
                      <c:pt idx="96">
                        <c:v>28.671661800640145</c:v>
                      </c:pt>
                      <c:pt idx="97">
                        <c:v>50.029576661403325</c:v>
                      </c:pt>
                      <c:pt idx="98">
                        <c:v>67.252291839740721</c:v>
                      </c:pt>
                      <c:pt idx="99">
                        <c:v>79.144907777671733</c:v>
                      </c:pt>
                      <c:pt idx="100">
                        <c:v>89.247097895797495</c:v>
                      </c:pt>
                      <c:pt idx="101">
                        <c:v>95.697127278807059</c:v>
                      </c:pt>
                      <c:pt idx="102">
                        <c:v>95.355819447307624</c:v>
                      </c:pt>
                      <c:pt idx="103">
                        <c:v>88.712996194530476</c:v>
                      </c:pt>
                      <c:pt idx="104">
                        <c:v>76.603560306713945</c:v>
                      </c:pt>
                      <c:pt idx="105">
                        <c:v>60.065934863492942</c:v>
                      </c:pt>
                      <c:pt idx="106">
                        <c:v>40.237545181616227</c:v>
                      </c:pt>
                      <c:pt idx="107">
                        <c:v>18.290927047555886</c:v>
                      </c:pt>
                      <c:pt idx="108">
                        <c:v>-4.5962298909741399</c:v>
                      </c:pt>
                      <c:pt idx="109">
                        <c:v>-27.248344393830116</c:v>
                      </c:pt>
                      <c:pt idx="110">
                        <c:v>-48.48905447548222</c:v>
                      </c:pt>
                      <c:pt idx="111">
                        <c:v>-67.140865806731952</c:v>
                      </c:pt>
                      <c:pt idx="112">
                        <c:v>-82.040015440873304</c:v>
                      </c:pt>
                      <c:pt idx="113">
                        <c:v>-92.078808053276703</c:v>
                      </c:pt>
                      <c:pt idx="114">
                        <c:v>-96.285378696827905</c:v>
                      </c:pt>
                      <c:pt idx="115">
                        <c:v>-93.94426877651243</c:v>
                      </c:pt>
                      <c:pt idx="116">
                        <c:v>-84.748172969831998</c:v>
                      </c:pt>
                      <c:pt idx="117">
                        <c:v>-68.952045868813698</c:v>
                      </c:pt>
                      <c:pt idx="118">
                        <c:v>-47.481265147572245</c:v>
                      </c:pt>
                      <c:pt idx="119">
                        <c:v>-21.937874671108666</c:v>
                      </c:pt>
                      <c:pt idx="120">
                        <c:v>5.5337986099072136</c:v>
                      </c:pt>
                      <c:pt idx="121">
                        <c:v>32.516254697485508</c:v>
                      </c:pt>
                      <c:pt idx="122">
                        <c:v>56.66229518022076</c:v>
                      </c:pt>
                      <c:pt idx="123">
                        <c:v>76.018967488400165</c:v>
                      </c:pt>
                      <c:pt idx="124">
                        <c:v>89.247097895797481</c:v>
                      </c:pt>
                      <c:pt idx="125">
                        <c:v>93.187104007118776</c:v>
                      </c:pt>
                      <c:pt idx="126">
                        <c:v>99.819405970234399</c:v>
                      </c:pt>
                      <c:pt idx="127">
                        <c:v>99.36065899598583</c:v>
                      </c:pt>
                      <c:pt idx="128">
                        <c:v>92.349145124350841</c:v>
                      </c:pt>
                      <c:pt idx="129">
                        <c:v>79.675481798221</c:v>
                      </c:pt>
                      <c:pt idx="130">
                        <c:v>62.431579633165455</c:v>
                      </c:pt>
                      <c:pt idx="131">
                        <c:v>41.801426069078104</c:v>
                      </c:pt>
                      <c:pt idx="132">
                        <c:v>18.996358848352575</c:v>
                      </c:pt>
                      <c:pt idx="133">
                        <c:v>-4.7731742532600627</c:v>
                      </c:pt>
                      <c:pt idx="134">
                        <c:v>-28.301758268801741</c:v>
                      </c:pt>
                      <c:pt idx="135">
                        <c:v>-50.382453391843676</c:v>
                      </c:pt>
                      <c:pt idx="136">
                        <c:v>-69.802907500860542</c:v>
                      </c:pt>
                      <c:pt idx="137">
                        <c:v>-85.35754361228328</c:v>
                      </c:pt>
                      <c:pt idx="138">
                        <c:v>-95.889046513201365</c:v>
                      </c:pt>
                      <c:pt idx="139">
                        <c:v>-100.37035222193443</c:v>
                      </c:pt>
                      <c:pt idx="140">
                        <c:v>-98.031777608559011</c:v>
                      </c:pt>
                      <c:pt idx="141">
                        <c:v>-88.524142962560248</c:v>
                      </c:pt>
                      <c:pt idx="142">
                        <c:v>-72.087678404630296</c:v>
                      </c:pt>
                      <c:pt idx="143">
                        <c:v>-49.674245064301772</c:v>
                      </c:pt>
                      <c:pt idx="144">
                        <c:v>-22.96052045054866</c:v>
                      </c:pt>
                      <c:pt idx="145">
                        <c:v>5.7923244312955413</c:v>
                      </c:pt>
                      <c:pt idx="146">
                        <c:v>34.027649647053252</c:v>
                      </c:pt>
                      <c:pt idx="147">
                        <c:v>59.264916204486582</c:v>
                      </c:pt>
                      <c:pt idx="148">
                        <c:v>79.449549523442599</c:v>
                      </c:pt>
                      <c:pt idx="149">
                        <c:v>93.187104007118762</c:v>
                      </c:pt>
                      <c:pt idx="150">
                        <c:v>90.504464439022783</c:v>
                      </c:pt>
                      <c:pt idx="151">
                        <c:v>97.013581383792911</c:v>
                      </c:pt>
                      <c:pt idx="152">
                        <c:v>96.635669034755878</c:v>
                      </c:pt>
                      <c:pt idx="153">
                        <c:v>89.875788947107267</c:v>
                      </c:pt>
                      <c:pt idx="154">
                        <c:v>77.586489727878231</c:v>
                      </c:pt>
                      <c:pt idx="155">
                        <c:v>60.823230593492404</c:v>
                      </c:pt>
                      <c:pt idx="156">
                        <c:v>40.738348047442898</c:v>
                      </c:pt>
                      <c:pt idx="157">
                        <c:v>18.516872245820867</c:v>
                      </c:pt>
                      <c:pt idx="158">
                        <c:v>-4.6529065957664892</c:v>
                      </c:pt>
                      <c:pt idx="159">
                        <c:v>-27.585725568303967</c:v>
                      </c:pt>
                      <c:pt idx="160">
                        <c:v>-49.095307070210481</c:v>
                      </c:pt>
                      <c:pt idx="161">
                        <c:v>-67.992897414903553</c:v>
                      </c:pt>
                      <c:pt idx="162">
                        <c:v>-83.101298762814338</c:v>
                      </c:pt>
                      <c:pt idx="163">
                        <c:v>-93.296960007848583</c:v>
                      </c:pt>
                      <c:pt idx="164">
                        <c:v>-97.590473439359656</c:v>
                      </c:pt>
                      <c:pt idx="165">
                        <c:v>-95.249249833369063</c:v>
                      </c:pt>
                      <c:pt idx="166">
                        <c:v>-85.952870460081115</c:v>
                      </c:pt>
                      <c:pt idx="167">
                        <c:v>-69.951848173334426</c:v>
                      </c:pt>
                      <c:pt idx="168">
                        <c:v>-48.1801772968874</c:v>
                      </c:pt>
                      <c:pt idx="169">
                        <c:v>-22.263705191530015</c:v>
                      </c:pt>
                      <c:pt idx="170">
                        <c:v>5.6161634007533321</c:v>
                      </c:pt>
                      <c:pt idx="171">
                        <c:v>32.997850262384716</c:v>
                      </c:pt>
                      <c:pt idx="172">
                        <c:v>57.491898975268029</c:v>
                      </c:pt>
                      <c:pt idx="173">
                        <c:v>77.113062756689672</c:v>
                      </c:pt>
                      <c:pt idx="174">
                        <c:v>90.504464439022769</c:v>
                      </c:pt>
                      <c:pt idx="175">
                        <c:v>81.303225963751061</c:v>
                      </c:pt>
                      <c:pt idx="176">
                        <c:v>87.359966038390766</c:v>
                      </c:pt>
                      <c:pt idx="177">
                        <c:v>87.230808899405829</c:v>
                      </c:pt>
                      <c:pt idx="178">
                        <c:v>81.314239221953073</c:v>
                      </c:pt>
                      <c:pt idx="179">
                        <c:v>70.336689871582905</c:v>
                      </c:pt>
                      <c:pt idx="180">
                        <c:v>55.229762625719822</c:v>
                      </c:pt>
                      <c:pt idx="181">
                        <c:v>37.03559021203688</c:v>
                      </c:pt>
                      <c:pt idx="182">
                        <c:v>16.845329033361274</c:v>
                      </c:pt>
                      <c:pt idx="183">
                        <c:v>-4.2335545895847373</c:v>
                      </c:pt>
                      <c:pt idx="184">
                        <c:v>-25.090233778861595</c:v>
                      </c:pt>
                      <c:pt idx="185">
                        <c:v>-44.614496329779968</c:v>
                      </c:pt>
                      <c:pt idx="186">
                        <c:v>-61.702971112204963</c:v>
                      </c:pt>
                      <c:pt idx="187">
                        <c:v>-75.2787428644681</c:v>
                      </c:pt>
                      <c:pt idx="188">
                        <c:v>-84.334676605171637</c:v>
                      </c:pt>
                      <c:pt idx="189">
                        <c:v>-88.008060962353227</c:v>
                      </c:pt>
                      <c:pt idx="190">
                        <c:v>-85.687802566737645</c:v>
                      </c:pt>
                      <c:pt idx="191">
                        <c:v>-77.14399448444172</c:v>
                      </c:pt>
                      <c:pt idx="192">
                        <c:v>-62.654125416263014</c:v>
                      </c:pt>
                      <c:pt idx="193">
                        <c:v>-43.085652363349041</c:v>
                      </c:pt>
                      <c:pt idx="194">
                        <c:v>-19.890605776053107</c:v>
                      </c:pt>
                      <c:pt idx="195">
                        <c:v>5.016398568811737</c:v>
                      </c:pt>
                      <c:pt idx="196">
                        <c:v>29.489376278349312</c:v>
                      </c:pt>
                      <c:pt idx="197">
                        <c:v>51.441788078388846</c:v>
                      </c:pt>
                      <c:pt idx="198">
                        <c:v>69.121742057517181</c:v>
                      </c:pt>
                      <c:pt idx="199">
                        <c:v>81.303225963751046</c:v>
                      </c:pt>
                      <c:pt idx="200">
                        <c:v>66.271482435319513</c:v>
                      </c:pt>
                      <c:pt idx="201">
                        <c:v>71.489008965784635</c:v>
                      </c:pt>
                      <c:pt idx="202">
                        <c:v>71.669219671972101</c:v>
                      </c:pt>
                      <c:pt idx="203">
                        <c:v>67.061744141670687</c:v>
                      </c:pt>
                      <c:pt idx="204">
                        <c:v>58.203028170440916</c:v>
                      </c:pt>
                      <c:pt idx="205">
                        <c:v>45.827287168634129</c:v>
                      </c:pt>
                      <c:pt idx="206">
                        <c:v>30.791620011010167</c:v>
                      </c:pt>
                      <c:pt idx="207">
                        <c:v>14.021432655742622</c:v>
                      </c:pt>
                      <c:pt idx="208">
                        <c:v>-3.5248008506742714</c:v>
                      </c:pt>
                      <c:pt idx="209">
                        <c:v>-20.876752535645849</c:v>
                      </c:pt>
                      <c:pt idx="210">
                        <c:v>-37.066891200021949</c:v>
                      </c:pt>
                      <c:pt idx="211">
                        <c:v>-51.146791090304376</c:v>
                      </c:pt>
                      <c:pt idx="212">
                        <c:v>-62.213141997491633</c:v>
                      </c:pt>
                      <c:pt idx="213">
                        <c:v>-69.450270540061382</c:v>
                      </c:pt>
                      <c:pt idx="214">
                        <c:v>-72.193058454225636</c:v>
                      </c:pt>
                      <c:pt idx="215">
                        <c:v>-70.008721529322813</c:v>
                      </c:pt>
                      <c:pt idx="216">
                        <c:v>-62.787734584225277</c:v>
                      </c:pt>
                      <c:pt idx="217">
                        <c:v>-50.824573432127856</c:v>
                      </c:pt>
                      <c:pt idx="218">
                        <c:v>-34.861551970283656</c:v>
                      </c:pt>
                      <c:pt idx="219">
                        <c:v>-16.069228591543705</c:v>
                      </c:pt>
                      <c:pt idx="220">
                        <c:v>4.0511736799709395</c:v>
                      </c:pt>
                      <c:pt idx="221">
                        <c:v>23.835321465828457</c:v>
                      </c:pt>
                      <c:pt idx="222">
                        <c:v>41.660655088208784</c:v>
                      </c:pt>
                      <c:pt idx="223">
                        <c:v>56.141543321345374</c:v>
                      </c:pt>
                      <c:pt idx="224">
                        <c:v>66.271482435319513</c:v>
                      </c:pt>
                      <c:pt idx="225">
                        <c:v>46.617360691477259</c:v>
                      </c:pt>
                      <c:pt idx="226">
                        <c:v>50.547951741210497</c:v>
                      </c:pt>
                      <c:pt idx="227">
                        <c:v>50.94459946590257</c:v>
                      </c:pt>
                      <c:pt idx="228">
                        <c:v>47.911684910769672</c:v>
                      </c:pt>
                      <c:pt idx="229">
                        <c:v>41.771053256892074</c:v>
                      </c:pt>
                      <c:pt idx="230">
                        <c:v>33.011640618409281</c:v>
                      </c:pt>
                      <c:pt idx="231">
                        <c:v>22.240962515458921</c:v>
                      </c:pt>
                      <c:pt idx="232">
                        <c:v>10.143750568594305</c:v>
                      </c:pt>
                      <c:pt idx="233">
                        <c:v>-2.5509433819565168</c:v>
                      </c:pt>
                      <c:pt idx="234">
                        <c:v>-15.095824373586932</c:v>
                      </c:pt>
                      <c:pt idx="235">
                        <c:v>-26.74807134934105</c:v>
                      </c:pt>
                      <c:pt idx="236">
                        <c:v>-36.792912705376935</c:v>
                      </c:pt>
                      <c:pt idx="237">
                        <c:v>-44.572092071272472</c:v>
                      </c:pt>
                      <c:pt idx="238">
                        <c:v>-49.520093300798493</c:v>
                      </c:pt>
                      <c:pt idx="239">
                        <c:v>-51.208725768955532</c:v>
                      </c:pt>
                      <c:pt idx="240">
                        <c:v>-49.397258264064412</c:v>
                      </c:pt>
                      <c:pt idx="241">
                        <c:v>-44.081089995972711</c:v>
                      </c:pt>
                      <c:pt idx="242">
                        <c:v>-35.528009597600153</c:v>
                      </c:pt>
                      <c:pt idx="243">
                        <c:v>-24.289171013863264</c:v>
                      </c:pt>
                      <c:pt idx="244">
                        <c:v>-11.173906198320847</c:v>
                      </c:pt>
                      <c:pt idx="245">
                        <c:v>2.8157123761893321</c:v>
                      </c:pt>
                      <c:pt idx="246">
                        <c:v>16.584337606437497</c:v>
                      </c:pt>
                      <c:pt idx="247">
                        <c:v>29.060405275441358</c:v>
                      </c:pt>
                      <c:pt idx="248">
                        <c:v>39.3086389943265</c:v>
                      </c:pt>
                      <c:pt idx="249">
                        <c:v>46.617360691477252</c:v>
                      </c:pt>
                      <c:pt idx="250">
                        <c:v>23.930825604034702</c:v>
                      </c:pt>
                      <c:pt idx="251">
                        <c:v>26.104624837257919</c:v>
                      </c:pt>
                      <c:pt idx="252">
                        <c:v>26.473637109539922</c:v>
                      </c:pt>
                      <c:pt idx="253">
                        <c:v>25.047844815988704</c:v>
                      </c:pt>
                      <c:pt idx="254">
                        <c:v>21.956343094599795</c:v>
                      </c:pt>
                      <c:pt idx="255">
                        <c:v>17.4303010340189</c:v>
                      </c:pt>
                      <c:pt idx="256">
                        <c:v>11.782243454494674</c:v>
                      </c:pt>
                      <c:pt idx="257">
                        <c:v>5.3840919114636776</c:v>
                      </c:pt>
                      <c:pt idx="258">
                        <c:v>-1.3546006327598146</c:v>
                      </c:pt>
                      <c:pt idx="259">
                        <c:v>-8.0077465157351266</c:v>
                      </c:pt>
                      <c:pt idx="260">
                        <c:v>-14.153379413375088</c:v>
                      </c:pt>
                      <c:pt idx="261">
                        <c:v>-19.394428984244687</c:v>
                      </c:pt>
                      <c:pt idx="262">
                        <c:v>-23.380089552368272</c:v>
                      </c:pt>
                      <c:pt idx="263">
                        <c:v>-25.827769659105261</c:v>
                      </c:pt>
                      <c:pt idx="264">
                        <c:v>-26.544785053704164</c:v>
                      </c:pt>
                      <c:pt idx="265">
                        <c:v>-25.447948877417261</c:v>
                      </c:pt>
                      <c:pt idx="266">
                        <c:v>-22.578273624722247</c:v>
                      </c:pt>
                      <c:pt idx="267">
                        <c:v>-18.107473162300401</c:v>
                      </c:pt>
                      <c:pt idx="268">
                        <c:v>-12.333192447371843</c:v>
                      </c:pt>
                      <c:pt idx="269">
                        <c:v>-5.6611134794833555</c:v>
                      </c:pt>
                      <c:pt idx="270">
                        <c:v>1.4257951282798413</c:v>
                      </c:pt>
                      <c:pt idx="271">
                        <c:v>8.4080635183815353</c:v>
                      </c:pt>
                      <c:pt idx="272">
                        <c:v>14.775476333352492</c:v>
                      </c:pt>
                      <c:pt idx="273">
                        <c:v>20.071554561175351</c:v>
                      </c:pt>
                      <c:pt idx="274">
                        <c:v>23.930825604034702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'1.2'!$AK$35:$AK$309</c15:sqref>
                        </c15:formulaRef>
                      </c:ext>
                    </c:extLst>
                    <c:numCache>
                      <c:formatCode>0_);\(0\)</c:formatCode>
                      <c:ptCount val="275"/>
                      <c:pt idx="0">
                        <c:v>-95.045042479969226</c:v>
                      </c:pt>
                      <c:pt idx="1">
                        <c:v>-92.855274986445494</c:v>
                      </c:pt>
                      <c:pt idx="2">
                        <c:v>-90.567987028106245</c:v>
                      </c:pt>
                      <c:pt idx="3">
                        <c:v>-88.340275779874787</c:v>
                      </c:pt>
                      <c:pt idx="4">
                        <c:v>-86.319566164665744</c:v>
                      </c:pt>
                      <c:pt idx="5">
                        <c:v>-84.634872779555565</c:v>
                      </c:pt>
                      <c:pt idx="6">
                        <c:v>-83.390365112011949</c:v>
                      </c:pt>
                      <c:pt idx="7">
                        <c:v>-82.661030707633145</c:v>
                      </c:pt>
                      <c:pt idx="8">
                        <c:v>-82.49004476030855</c:v>
                      </c:pt>
                      <c:pt idx="9">
                        <c:v>-82.887447202207412</c:v>
                      </c:pt>
                      <c:pt idx="10">
                        <c:v>-83.829855455762981</c:v>
                      </c:pt>
                      <c:pt idx="11">
                        <c:v>-85.261145367451235</c:v>
                      </c:pt>
                      <c:pt idx="12">
                        <c:v>-87.094255010623115</c:v>
                      </c:pt>
                      <c:pt idx="13">
                        <c:v>-89.21444662133797</c:v>
                      </c:pt>
                      <c:pt idx="14">
                        <c:v>-91.484441719952457</c:v>
                      </c:pt>
                      <c:pt idx="15">
                        <c:v>-93.751769553755409</c:v>
                      </c:pt>
                      <c:pt idx="16">
                        <c:v>-95.858405528110467</c:v>
                      </c:pt>
                      <c:pt idx="17">
                        <c:v>-97.652333903688529</c:v>
                      </c:pt>
                      <c:pt idx="18">
                        <c:v>-99.000122966702307</c:v>
                      </c:pt>
                      <c:pt idx="19">
                        <c:v>-99.799095439599739</c:v>
                      </c:pt>
                      <c:pt idx="20">
                        <c:v>-99.987393892398075</c:v>
                      </c:pt>
                      <c:pt idx="21">
                        <c:v>-99.55033232496406</c:v>
                      </c:pt>
                      <c:pt idx="22">
                        <c:v>-98.521935526554714</c:v>
                      </c:pt>
                      <c:pt idx="23">
                        <c:v>-96.981390978652485</c:v>
                      </c:pt>
                      <c:pt idx="24">
                        <c:v>-95.04504247996924</c:v>
                      </c:pt>
                      <c:pt idx="25">
                        <c:v>-89.483002576488943</c:v>
                      </c:pt>
                      <c:pt idx="26">
                        <c:v>-85.286948247184682</c:v>
                      </c:pt>
                      <c:pt idx="27">
                        <c:v>-80.955167895198286</c:v>
                      </c:pt>
                      <c:pt idx="28">
                        <c:v>-76.785577820110518</c:v>
                      </c:pt>
                      <c:pt idx="29">
                        <c:v>-73.044851950711887</c:v>
                      </c:pt>
                      <c:pt idx="30">
                        <c:v>-69.955817922965565</c:v>
                      </c:pt>
                      <c:pt idx="31">
                        <c:v>-67.691004775014633</c:v>
                      </c:pt>
                      <c:pt idx="32">
                        <c:v>-66.370418350872001</c:v>
                      </c:pt>
                      <c:pt idx="33">
                        <c:v>-66.061530155359662</c:v>
                      </c:pt>
                      <c:pt idx="34">
                        <c:v>-66.779857847890966</c:v>
                      </c:pt>
                      <c:pt idx="35">
                        <c:v>-68.489160654094988</c:v>
                      </c:pt>
                      <c:pt idx="36">
                        <c:v>-71.101019402052927</c:v>
                      </c:pt>
                      <c:pt idx="37">
                        <c:v>-74.474335856490157</c:v>
                      </c:pt>
                      <c:pt idx="38">
                        <c:v>-78.416004830150499</c:v>
                      </c:pt>
                      <c:pt idx="39">
                        <c:v>-82.684579573378258</c:v>
                      </c:pt>
                      <c:pt idx="40">
                        <c:v>-86.998981129383282</c:v>
                      </c:pt>
                      <c:pt idx="41">
                        <c:v>-91.053946898191398</c:v>
                      </c:pt>
                      <c:pt idx="42">
                        <c:v>-94.542761444944929</c:v>
                      </c:pt>
                      <c:pt idx="43">
                        <c:v>-97.185874216300448</c:v>
                      </c:pt>
                      <c:pt idx="44">
                        <c:v>-98.761700581604401</c:v>
                      </c:pt>
                      <c:pt idx="45">
                        <c:v>-99.134064367276835</c:v>
                      </c:pt>
                      <c:pt idx="46">
                        <c:v>-98.27034058915747</c:v>
                      </c:pt>
                      <c:pt idx="47">
                        <c:v>-96.245943298410495</c:v>
                      </c:pt>
                      <c:pt idx="48">
                        <c:v>-93.234034050598723</c:v>
                      </c:pt>
                      <c:pt idx="49">
                        <c:v>-89.483002576488943</c:v>
                      </c:pt>
                      <c:pt idx="50">
                        <c:v>-77.595872692703082</c:v>
                      </c:pt>
                      <c:pt idx="51">
                        <c:v>-71.811843869900102</c:v>
                      </c:pt>
                      <c:pt idx="52">
                        <c:v>-65.901795774020755</c:v>
                      </c:pt>
                      <c:pt idx="53">
                        <c:v>-60.270745853632974</c:v>
                      </c:pt>
                      <c:pt idx="54">
                        <c:v>-55.266356602967946</c:v>
                      </c:pt>
                      <c:pt idx="55">
                        <c:v>-51.167218700358447</c:v>
                      </c:pt>
                      <c:pt idx="56">
                        <c:v>-48.180814988335143</c:v>
                      </c:pt>
                      <c:pt idx="57">
                        <c:v>-46.446836683339704</c:v>
                      </c:pt>
                      <c:pt idx="58">
                        <c:v>-46.042033897382943</c:v>
                      </c:pt>
                      <c:pt idx="59">
                        <c:v>-46.983868059906868</c:v>
                      </c:pt>
                      <c:pt idx="60">
                        <c:v>-49.231446735735197</c:v>
                      </c:pt>
                      <c:pt idx="61">
                        <c:v>-52.683395777028224</c:v>
                      </c:pt>
                      <c:pt idx="62">
                        <c:v>-57.173477628151716</c:v>
                      </c:pt>
                      <c:pt idx="63">
                        <c:v>-62.465959614900555</c:v>
                      </c:pt>
                      <c:pt idx="64">
                        <c:v>-68.253932352858968</c:v>
                      </c:pt>
                      <c:pt idx="65">
                        <c:v>-74.164704434194647</c:v>
                      </c:pt>
                      <c:pt idx="66">
                        <c:v>-79.776493861547564</c:v>
                      </c:pt>
                      <c:pt idx="67">
                        <c:v>-84.64917752517816</c:v>
                      </c:pt>
                      <c:pt idx="68">
                        <c:v>-88.368391899776455</c:v>
                      </c:pt>
                      <c:pt idx="69">
                        <c:v>-90.597255880578984</c:v>
                      </c:pt>
                      <c:pt idx="70">
                        <c:v>-91.125188836224908</c:v>
                      </c:pt>
                      <c:pt idx="71">
                        <c:v>-89.901348475936516</c:v>
                      </c:pt>
                      <c:pt idx="72">
                        <c:v>-87.04303078977874</c:v>
                      </c:pt>
                      <c:pt idx="73">
                        <c:v>-82.816481184528214</c:v>
                      </c:pt>
                      <c:pt idx="74">
                        <c:v>-77.595872692703097</c:v>
                      </c:pt>
                      <c:pt idx="75">
                        <c:v>-59.973717564890435</c:v>
                      </c:pt>
                      <c:pt idx="76">
                        <c:v>-53.193278275495594</c:v>
                      </c:pt>
                      <c:pt idx="77">
                        <c:v>-46.32098261390874</c:v>
                      </c:pt>
                      <c:pt idx="78">
                        <c:v>-39.825023243264994</c:v>
                      </c:pt>
                      <c:pt idx="79">
                        <c:v>-34.094011132541631</c:v>
                      </c:pt>
                      <c:pt idx="80">
                        <c:v>-29.428864707171325</c:v>
                      </c:pt>
                      <c:pt idx="81">
                        <c:v>-26.046505725593843</c:v>
                      </c:pt>
                      <c:pt idx="82">
                        <c:v>-24.088934542905829</c:v>
                      </c:pt>
                      <c:pt idx="83">
                        <c:v>-23.632598231097536</c:v>
                      </c:pt>
                      <c:pt idx="84">
                        <c:v>-24.694720989119908</c:v>
                      </c:pt>
                      <c:pt idx="85">
                        <c:v>-27.234866070444252</c:v>
                      </c:pt>
                      <c:pt idx="86">
                        <c:v>-31.151349487815633</c:v>
                      </c:pt>
                      <c:pt idx="87">
                        <c:v>-36.273403567268602</c:v>
                      </c:pt>
                      <c:pt idx="88">
                        <c:v>-42.351427978894414</c:v>
                      </c:pt>
                      <c:pt idx="89">
                        <c:v>-49.049361753301305</c:v>
                      </c:pt>
                      <c:pt idx="90">
                        <c:v>-55.944900582512304</c:v>
                      </c:pt>
                      <c:pt idx="91">
                        <c:v>-62.544168998943427</c:v>
                      </c:pt>
                      <c:pt idx="92">
                        <c:v>-68.316248010784591</c:v>
                      </c:pt>
                      <c:pt idx="93">
                        <c:v>-72.7484667777629</c:v>
                      </c:pt>
                      <c:pt idx="94">
                        <c:v>-75.415706679905568</c:v>
                      </c:pt>
                      <c:pt idx="95">
                        <c:v>-76.048696534308206</c:v>
                      </c:pt>
                      <c:pt idx="96">
                        <c:v>-74.582032087251065</c:v>
                      </c:pt>
                      <c:pt idx="97">
                        <c:v>-71.166376889116137</c:v>
                      </c:pt>
                      <c:pt idx="98">
                        <c:v>-66.140669274055497</c:v>
                      </c:pt>
                      <c:pt idx="99">
                        <c:v>-59.973717564890443</c:v>
                      </c:pt>
                      <c:pt idx="100">
                        <c:v>-37.693895149310599</c:v>
                      </c:pt>
                      <c:pt idx="101">
                        <c:v>-30.586228038643853</c:v>
                      </c:pt>
                      <c:pt idx="102">
                        <c:v>-23.420352635461125</c:v>
                      </c:pt>
                      <c:pt idx="103">
                        <c:v>-16.681861786873721</c:v>
                      </c:pt>
                      <c:pt idx="104">
                        <c:v>-10.764889639848993</c:v>
                      </c:pt>
                      <c:pt idx="105">
                        <c:v>-5.9676300957436705</c:v>
                      </c:pt>
                      <c:pt idx="106">
                        <c:v>-2.5002385412825596</c:v>
                      </c:pt>
                      <c:pt idx="107">
                        <c:v>-0.49756768255679806</c:v>
                      </c:pt>
                      <c:pt idx="108">
                        <c:v>-3.1150558397792277E-2</c:v>
                      </c:pt>
                      <c:pt idx="109">
                        <c:v>-1.1169889185920425</c:v>
                      </c:pt>
                      <c:pt idx="110">
                        <c:v>-3.7174470085270577</c:v>
                      </c:pt>
                      <c:pt idx="111">
                        <c:v>-7.7368879162420692</c:v>
                      </c:pt>
                      <c:pt idx="112">
                        <c:v>-13.011916845190042</c:v>
                      </c:pt>
                      <c:pt idx="113">
                        <c:v>-19.29856996464056</c:v>
                      </c:pt>
                      <c:pt idx="114">
                        <c:v>-26.26071683362974</c:v>
                      </c:pt>
                      <c:pt idx="115">
                        <c:v>-33.466128960605168</c:v>
                      </c:pt>
                      <c:pt idx="116">
                        <c:v>-40.398215207689454</c:v>
                      </c:pt>
                      <c:pt idx="117">
                        <c:v>-46.490686912060085</c:v>
                      </c:pt>
                      <c:pt idx="118">
                        <c:v>-51.187600905806484</c:v>
                      </c:pt>
                      <c:pt idx="119">
                        <c:v>-54.021988358535118</c:v>
                      </c:pt>
                      <c:pt idx="120">
                        <c:v>-54.695515230259183</c:v>
                      </c:pt>
                      <c:pt idx="121">
                        <c:v>-53.135434098634846</c:v>
                      </c:pt>
                      <c:pt idx="122">
                        <c:v>-49.509159377560728</c:v>
                      </c:pt>
                      <c:pt idx="123">
                        <c:v>-44.191125199834637</c:v>
                      </c:pt>
                      <c:pt idx="124">
                        <c:v>-37.693895149310606</c:v>
                      </c:pt>
                      <c:pt idx="125">
                        <c:v>-12.289039117715284</c:v>
                      </c:pt>
                      <c:pt idx="126">
                        <c:v>-5.4914334888659191</c:v>
                      </c:pt>
                      <c:pt idx="127">
                        <c:v>1.3477410336165867</c:v>
                      </c:pt>
                      <c:pt idx="128">
                        <c:v>7.7661388081036948</c:v>
                      </c:pt>
                      <c:pt idx="129">
                        <c:v>13.391779540210315</c:v>
                      </c:pt>
                      <c:pt idx="130">
                        <c:v>17.945812135371629</c:v>
                      </c:pt>
                      <c:pt idx="131">
                        <c:v>21.233493223660279</c:v>
                      </c:pt>
                      <c:pt idx="132">
                        <c:v>23.130875936862942</c:v>
                      </c:pt>
                      <c:pt idx="133">
                        <c:v>23.572614967420989</c:v>
                      </c:pt>
                      <c:pt idx="134">
                        <c:v>22.544136704482717</c:v>
                      </c:pt>
                      <c:pt idx="135">
                        <c:v>20.07974439072084</c:v>
                      </c:pt>
                      <c:pt idx="136">
                        <c:v>16.266989272609475</c:v>
                      </c:pt>
                      <c:pt idx="137">
                        <c:v>11.256516699599389</c:v>
                      </c:pt>
                      <c:pt idx="138">
                        <c:v>5.2752099265651351</c:v>
                      </c:pt>
                      <c:pt idx="139">
                        <c:v>-1.3614366451969337</c:v>
                      </c:pt>
                      <c:pt idx="140">
                        <c:v>-8.2440220912502191</c:v>
                      </c:pt>
                      <c:pt idx="141">
                        <c:v>-14.87905413039041</c:v>
                      </c:pt>
                      <c:pt idx="142">
                        <c:v>-20.721435233994079</c:v>
                      </c:pt>
                      <c:pt idx="143">
                        <c:v>-25.232578051769643</c:v>
                      </c:pt>
                      <c:pt idx="144">
                        <c:v>-27.957828878006392</c:v>
                      </c:pt>
                      <c:pt idx="145">
                        <c:v>-28.605750877847779</c:v>
                      </c:pt>
                      <c:pt idx="146">
                        <c:v>-27.105170572425038</c:v>
                      </c:pt>
                      <c:pt idx="147">
                        <c:v>-23.619817785932444</c:v>
                      </c:pt>
                      <c:pt idx="148">
                        <c:v>-18.5150592730763</c:v>
                      </c:pt>
                      <c:pt idx="149">
                        <c:v>-12.289039117715289</c:v>
                      </c:pt>
                      <c:pt idx="150">
                        <c:v>14.354416671797839</c:v>
                      </c:pt>
                      <c:pt idx="151">
                        <c:v>20.332836919133573</c:v>
                      </c:pt>
                      <c:pt idx="152">
                        <c:v>26.356254447942362</c:v>
                      </c:pt>
                      <c:pt idx="153">
                        <c:v>32.016798709619863</c:v>
                      </c:pt>
                      <c:pt idx="154">
                        <c:v>36.984345495586751</c:v>
                      </c:pt>
                      <c:pt idx="155">
                        <c:v>41.009860329337016</c:v>
                      </c:pt>
                      <c:pt idx="156">
                        <c:v>43.918339052955318</c:v>
                      </c:pt>
                      <c:pt idx="157">
                        <c:v>45.597774255570897</c:v>
                      </c:pt>
                      <c:pt idx="158">
                        <c:v>45.988866150296772</c:v>
                      </c:pt>
                      <c:pt idx="159">
                        <c:v>45.078362087961807</c:v>
                      </c:pt>
                      <c:pt idx="160">
                        <c:v>42.897439553027695</c:v>
                      </c:pt>
                      <c:pt idx="161">
                        <c:v>39.525433475796746</c:v>
                      </c:pt>
                      <c:pt idx="162">
                        <c:v>35.098190486758213</c:v>
                      </c:pt>
                      <c:pt idx="163">
                        <c:v>29.819098809502581</c:v>
                      </c:pt>
                      <c:pt idx="164">
                        <c:v>23.969206232603344</c:v>
                      </c:pt>
                      <c:pt idx="165">
                        <c:v>17.910958813063203</c:v>
                      </c:pt>
                      <c:pt idx="166">
                        <c:v>12.078722725501233</c:v>
                      </c:pt>
                      <c:pt idx="167">
                        <c:v>6.949808662110736</c:v>
                      </c:pt>
                      <c:pt idx="168">
                        <c:v>2.9937695169968213</c:v>
                      </c:pt>
                      <c:pt idx="169">
                        <c:v>0.60563907824222141</c:v>
                      </c:pt>
                      <c:pt idx="170">
                        <c:v>3.806307128593435E-2</c:v>
                      </c:pt>
                      <c:pt idx="171">
                        <c:v>1.3526778929287548</c:v>
                      </c:pt>
                      <c:pt idx="172">
                        <c:v>4.4076563292900603</c:v>
                      </c:pt>
                      <c:pt idx="173">
                        <c:v>8.886020700776081</c:v>
                      </c:pt>
                      <c:pt idx="174">
                        <c:v>14.354416671797832</c:v>
                      </c:pt>
                      <c:pt idx="175">
                        <c:v>40.165520531192342</c:v>
                      </c:pt>
                      <c:pt idx="176">
                        <c:v>45.00110135017939</c:v>
                      </c:pt>
                      <c:pt idx="177">
                        <c:v>49.896632760895464</c:v>
                      </c:pt>
                      <c:pt idx="178">
                        <c:v>54.518942370735424</c:v>
                      </c:pt>
                      <c:pt idx="179">
                        <c:v>58.592803194519981</c:v>
                      </c:pt>
                      <c:pt idx="180">
                        <c:v>61.906139038624509</c:v>
                      </c:pt>
                      <c:pt idx="181">
                        <c:v>64.30679514447948</c:v>
                      </c:pt>
                      <c:pt idx="182">
                        <c:v>65.695581650204062</c:v>
                      </c:pt>
                      <c:pt idx="183">
                        <c:v>66.019261769192454</c:v>
                      </c:pt>
                      <c:pt idx="184">
                        <c:v>65.265858455748997</c:v>
                      </c:pt>
                      <c:pt idx="185">
                        <c:v>63.463500441183733</c:v>
                      </c:pt>
                      <c:pt idx="186">
                        <c:v>60.683074047260362</c:v>
                      </c:pt>
                      <c:pt idx="187">
                        <c:v>57.044049831685001</c:v>
                      </c:pt>
                      <c:pt idx="188">
                        <c:v>52.72182898653341</c:v>
                      </c:pt>
                      <c:pt idx="189">
                        <c:v>47.953720572266164</c:v>
                      </c:pt>
                      <c:pt idx="190">
                        <c:v>43.039394295712718</c:v>
                      </c:pt>
                      <c:pt idx="191">
                        <c:v>38.330935358775136</c:v>
                      </c:pt>
                      <c:pt idx="192">
                        <c:v>34.208421247876856</c:v>
                      </c:pt>
                      <c:pt idx="193">
                        <c:v>31.040168281706581</c:v>
                      </c:pt>
                      <c:pt idx="194">
                        <c:v>29.132436114918022</c:v>
                      </c:pt>
                      <c:pt idx="195">
                        <c:v>28.679568350968335</c:v>
                      </c:pt>
                      <c:pt idx="196">
                        <c:v>29.728809407599972</c:v>
                      </c:pt>
                      <c:pt idx="197">
                        <c:v>32.171351196418648</c:v>
                      </c:pt>
                      <c:pt idx="198">
                        <c:v>35.762720467889864</c:v>
                      </c:pt>
                      <c:pt idx="199">
                        <c:v>40.165520531192335</c:v>
                      </c:pt>
                      <c:pt idx="200">
                        <c:v>63.104302558981423</c:v>
                      </c:pt>
                      <c:pt idx="201">
                        <c:v>66.662893026878962</c:v>
                      </c:pt>
                      <c:pt idx="202">
                        <c:v>70.294284545957566</c:v>
                      </c:pt>
                      <c:pt idx="203">
                        <c:v>73.749806739479212</c:v>
                      </c:pt>
                      <c:pt idx="204">
                        <c:v>76.817145348125678</c:v>
                      </c:pt>
                      <c:pt idx="205">
                        <c:v>79.327087563145199</c:v>
                      </c:pt>
                      <c:pt idx="206">
                        <c:v>81.154252826142255</c:v>
                      </c:pt>
                      <c:pt idx="207">
                        <c:v>82.214593170363017</c:v>
                      </c:pt>
                      <c:pt idx="208">
                        <c:v>82.462074234602838</c:v>
                      </c:pt>
                      <c:pt idx="209">
                        <c:v>81.886238225959033</c:v>
                      </c:pt>
                      <c:pt idx="210">
                        <c:v>80.511585164523268</c:v>
                      </c:pt>
                      <c:pt idx="211">
                        <c:v>78.398983957293197</c:v>
                      </c:pt>
                      <c:pt idx="212">
                        <c:v>75.648616787380945</c:v>
                      </c:pt>
                      <c:pt idx="213">
                        <c:v>72.40321757611801</c:v>
                      </c:pt>
                      <c:pt idx="214">
                        <c:v>68.849601504522283</c:v>
                      </c:pt>
                      <c:pt idx="215">
                        <c:v>65.215862302838914</c:v>
                      </c:pt>
                      <c:pt idx="216">
                        <c:v>61.761497047919576</c:v>
                      </c:pt>
                      <c:pt idx="217">
                        <c:v>58.758585435156057</c:v>
                      </c:pt>
                      <c:pt idx="218">
                        <c:v>56.464330884489648</c:v>
                      </c:pt>
                      <c:pt idx="219">
                        <c:v>55.088509349816704</c:v>
                      </c:pt>
                      <c:pt idx="220">
                        <c:v>54.762529398046851</c:v>
                      </c:pt>
                      <c:pt idx="221">
                        <c:v>55.518148915637639</c:v>
                      </c:pt>
                      <c:pt idx="222">
                        <c:v>57.282118552309754</c:v>
                      </c:pt>
                      <c:pt idx="223">
                        <c:v>59.88841259031615</c:v>
                      </c:pt>
                      <c:pt idx="224">
                        <c:v>63.104302558981416</c:v>
                      </c:pt>
                      <c:pt idx="225">
                        <c:v>81.385217699202769</c:v>
                      </c:pt>
                      <c:pt idx="226">
                        <c:v>83.676850069022549</c:v>
                      </c:pt>
                      <c:pt idx="227">
                        <c:v>86.039963083275225</c:v>
                      </c:pt>
                      <c:pt idx="228">
                        <c:v>88.312062957313842</c:v>
                      </c:pt>
                      <c:pt idx="229">
                        <c:v>90.348353862270216</c:v>
                      </c:pt>
                      <c:pt idx="230">
                        <c:v>92.028388296707021</c:v>
                      </c:pt>
                      <c:pt idx="231">
                        <c:v>93.259290316163955</c:v>
                      </c:pt>
                      <c:pt idx="232">
                        <c:v>93.976678388745981</c:v>
                      </c:pt>
                      <c:pt idx="233">
                        <c:v>94.144441331758443</c:v>
                      </c:pt>
                      <c:pt idx="234">
                        <c:v>93.754283256159425</c:v>
                      </c:pt>
                      <c:pt idx="235">
                        <c:v>92.825584294868619</c:v>
                      </c:pt>
                      <c:pt idx="236">
                        <c:v>91.40570552049607</c:v>
                      </c:pt>
                      <c:pt idx="237">
                        <c:v>89.570439631975859</c:v>
                      </c:pt>
                      <c:pt idx="238">
                        <c:v>87.42390362721757</c:v>
                      </c:pt>
                      <c:pt idx="239">
                        <c:v>85.096840303970296</c:v>
                      </c:pt>
                      <c:pt idx="240">
                        <c:v>82.742145445423958</c:v>
                      </c:pt>
                      <c:pt idx="241">
                        <c:v>80.526612967626065</c:v>
                      </c:pt>
                      <c:pt idx="242">
                        <c:v>78.618522987822871</c:v>
                      </c:pt>
                      <c:pt idx="243">
                        <c:v>77.171796717423106</c:v>
                      </c:pt>
                      <c:pt idx="244">
                        <c:v>76.308778971611105</c:v>
                      </c:pt>
                      <c:pt idx="245">
                        <c:v>76.104797854385282</c:v>
                      </c:pt>
                      <c:pt idx="246">
                        <c:v>76.577915739866853</c:v>
                      </c:pt>
                      <c:pt idx="247">
                        <c:v>77.686389581880931</c:v>
                      </c:pt>
                      <c:pt idx="248">
                        <c:v>79.334492384413494</c:v>
                      </c:pt>
                      <c:pt idx="249">
                        <c:v>81.385217699202769</c:v>
                      </c:pt>
                      <c:pt idx="250">
                        <c:v>93.664803869460698</c:v>
                      </c:pt>
                      <c:pt idx="251">
                        <c:v>94.770382264959551</c:v>
                      </c:pt>
                      <c:pt idx="252">
                        <c:v>95.924458628458396</c:v>
                      </c:pt>
                      <c:pt idx="253">
                        <c:v>97.047750194441036</c:v>
                      </c:pt>
                      <c:pt idx="254">
                        <c:v>98.066046164534086</c:v>
                      </c:pt>
                      <c:pt idx="255">
                        <c:v>98.914564528744293</c:v>
                      </c:pt>
                      <c:pt idx="256">
                        <c:v>99.541115458399744</c:v>
                      </c:pt>
                      <c:pt idx="257">
                        <c:v>99.908197527156759</c:v>
                      </c:pt>
                      <c:pt idx="258">
                        <c:v>99.994245589563903</c:v>
                      </c:pt>
                      <c:pt idx="259">
                        <c:v>99.794247780164682</c:v>
                      </c:pt>
                      <c:pt idx="260">
                        <c:v>99.319878212734878</c:v>
                      </c:pt>
                      <c:pt idx="261">
                        <c:v>98.59918161520541</c:v>
                      </c:pt>
                      <c:pt idx="262">
                        <c:v>97.675726752429014</c:v>
                      </c:pt>
                      <c:pt idx="263">
                        <c:v>96.607047248261239</c:v>
                      </c:pt>
                      <c:pt idx="264">
                        <c:v>95.462141867643922</c:v>
                      </c:pt>
                      <c:pt idx="265">
                        <c:v>94.317840230321224</c:v>
                      </c:pt>
                      <c:pt idx="266">
                        <c:v>93.253973645844198</c:v>
                      </c:pt>
                      <c:pt idx="267">
                        <c:v>92.34752139469154</c:v>
                      </c:pt>
                      <c:pt idx="268">
                        <c:v>91.666192421980355</c:v>
                      </c:pt>
                      <c:pt idx="269">
                        <c:v>91.262175010199726</c:v>
                      </c:pt>
                      <c:pt idx="270">
                        <c:v>91.166944449069007</c:v>
                      </c:pt>
                      <c:pt idx="271">
                        <c:v>91.387977265660879</c:v>
                      </c:pt>
                      <c:pt idx="272">
                        <c:v>91.907953899165776</c:v>
                      </c:pt>
                      <c:pt idx="273">
                        <c:v>92.686595899477695</c:v>
                      </c:pt>
                      <c:pt idx="274">
                        <c:v>93.664803869460684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438953440"/>
        <c:scaling>
          <c:orientation val="minMax"/>
          <c:max val="125"/>
          <c:min val="-125"/>
        </c:scaling>
        <c:delete val="1"/>
        <c:axPos val="b"/>
        <c:numFmt formatCode="0_);\(0\)" sourceLinked="1"/>
        <c:majorTickMark val="none"/>
        <c:minorTickMark val="none"/>
        <c:tickLblPos val="none"/>
        <c:crossAx val="438954224"/>
        <c:crosses val="autoZero"/>
        <c:crossBetween val="midCat"/>
      </c:valAx>
      <c:valAx>
        <c:axId val="438954224"/>
        <c:scaling>
          <c:orientation val="minMax"/>
          <c:max val="125"/>
          <c:min val="-125"/>
        </c:scaling>
        <c:delete val="1"/>
        <c:axPos val="l"/>
        <c:numFmt formatCode="0_);\(0\)" sourceLinked="1"/>
        <c:majorTickMark val="none"/>
        <c:minorTickMark val="none"/>
        <c:tickLblPos val="none"/>
        <c:crossAx val="438953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scatterChart>
        <c:scatterStyle val="lineMarker"/>
        <c:varyColors val="0"/>
        <c:ser>
          <c:idx val="28"/>
          <c:order val="1"/>
          <c:tx>
            <c:v>Lat75S</c:v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'1.2'!$AJ$35:$AJ$59</c:f>
              <c:numCache>
                <c:formatCode>0_);\(0\)</c:formatCode>
                <c:ptCount val="25"/>
                <c:pt idx="0">
                  <c:v>22.75039744851518</c:v>
                </c:pt>
                <c:pt idx="1">
                  <c:v>24.824738176913453</c:v>
                </c:pt>
                <c:pt idx="2">
                  <c:v>25.183886526880865</c:v>
                </c:pt>
                <c:pt idx="3">
                  <c:v>23.835138891788205</c:v>
                </c:pt>
                <c:pt idx="4">
                  <c:v>20.899343028906873</c:v>
                </c:pt>
                <c:pt idx="5">
                  <c:v>16.595179429889996</c:v>
                </c:pt>
                <c:pt idx="6">
                  <c:v>11.219724459030028</c:v>
                </c:pt>
                <c:pt idx="7">
                  <c:v>5.1275731168435179</c:v>
                </c:pt>
                <c:pt idx="8">
                  <c:v>-1.2900937358555304</c:v>
                </c:pt>
                <c:pt idx="9">
                  <c:v>-7.6259803729623128</c:v>
                </c:pt>
                <c:pt idx="10">
                  <c:v>-13.476810142829542</c:v>
                </c:pt>
                <c:pt idx="11">
                  <c:v>-18.463551440028056</c:v>
                </c:pt>
                <c:pt idx="12">
                  <c:v>-22.252087675081444</c:v>
                </c:pt>
                <c:pt idx="13">
                  <c:v>-24.574235150834589</c:v>
                </c:pt>
                <c:pt idx="14">
                  <c:v>-25.248262496259219</c:v>
                </c:pt>
                <c:pt idx="15">
                  <c:v>-24.197158309202216</c:v>
                </c:pt>
                <c:pt idx="16">
                  <c:v>-21.462066868131235</c:v>
                </c:pt>
                <c:pt idx="17">
                  <c:v>-17.207876157824995</c:v>
                </c:pt>
                <c:pt idx="18">
                  <c:v>-11.718208555801011</c:v>
                </c:pt>
                <c:pt idx="19">
                  <c:v>-5.3782123572161042</c:v>
                </c:pt>
                <c:pt idx="20">
                  <c:v>1.354507814285506</c:v>
                </c:pt>
                <c:pt idx="21">
                  <c:v>7.9881741137183324</c:v>
                </c:pt>
                <c:pt idx="22">
                  <c:v>14.039670196339531</c:v>
                </c:pt>
                <c:pt idx="23">
                  <c:v>19.076210058914757</c:v>
                </c:pt>
                <c:pt idx="24">
                  <c:v>22.75039744851518</c:v>
                </c:pt>
              </c:numCache>
            </c:numRef>
          </c:xVal>
          <c:yVal>
            <c:numRef>
              <c:f>'1.2'!$AK$35:$AK$59</c:f>
              <c:numCache>
                <c:formatCode>0_);\(0\)</c:formatCode>
                <c:ptCount val="25"/>
                <c:pt idx="0">
                  <c:v>-95.045042479969226</c:v>
                </c:pt>
                <c:pt idx="1">
                  <c:v>-92.855274986445494</c:v>
                </c:pt>
                <c:pt idx="2">
                  <c:v>-90.567987028106245</c:v>
                </c:pt>
                <c:pt idx="3">
                  <c:v>-88.340275779874787</c:v>
                </c:pt>
                <c:pt idx="4">
                  <c:v>-86.319566164665744</c:v>
                </c:pt>
                <c:pt idx="5">
                  <c:v>-84.634872779555565</c:v>
                </c:pt>
                <c:pt idx="6">
                  <c:v>-83.390365112011949</c:v>
                </c:pt>
                <c:pt idx="7">
                  <c:v>-82.661030707633145</c:v>
                </c:pt>
                <c:pt idx="8">
                  <c:v>-82.49004476030855</c:v>
                </c:pt>
                <c:pt idx="9">
                  <c:v>-82.887447202207412</c:v>
                </c:pt>
                <c:pt idx="10">
                  <c:v>-83.829855455762981</c:v>
                </c:pt>
                <c:pt idx="11">
                  <c:v>-85.261145367451235</c:v>
                </c:pt>
                <c:pt idx="12">
                  <c:v>-87.094255010623115</c:v>
                </c:pt>
                <c:pt idx="13">
                  <c:v>-89.21444662133797</c:v>
                </c:pt>
                <c:pt idx="14">
                  <c:v>-91.484441719952457</c:v>
                </c:pt>
                <c:pt idx="15">
                  <c:v>-93.751769553755409</c:v>
                </c:pt>
                <c:pt idx="16">
                  <c:v>-95.858405528110467</c:v>
                </c:pt>
                <c:pt idx="17">
                  <c:v>-97.652333903688529</c:v>
                </c:pt>
                <c:pt idx="18">
                  <c:v>-99.000122966702307</c:v>
                </c:pt>
                <c:pt idx="19">
                  <c:v>-99.799095439599739</c:v>
                </c:pt>
                <c:pt idx="20">
                  <c:v>-99.987393892398075</c:v>
                </c:pt>
                <c:pt idx="21">
                  <c:v>-99.55033232496406</c:v>
                </c:pt>
                <c:pt idx="22">
                  <c:v>-98.521935526554714</c:v>
                </c:pt>
                <c:pt idx="23">
                  <c:v>-96.981390978652485</c:v>
                </c:pt>
                <c:pt idx="24">
                  <c:v>-95.04504247996924</c:v>
                </c:pt>
              </c:numCache>
            </c:numRef>
          </c:yVal>
          <c:smooth val="0"/>
        </c:ser>
        <c:ser>
          <c:idx val="29"/>
          <c:order val="2"/>
          <c:tx>
            <c:v>Lat60S</c:v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'1.2'!$AJ$60:$AJ$84</c:f>
              <c:numCache>
                <c:formatCode>0_);\(0\)</c:formatCode>
                <c:ptCount val="25"/>
                <c:pt idx="0">
                  <c:v>44.528581595008021</c:v>
                </c:pt>
                <c:pt idx="1">
                  <c:v>48.309643693673799</c:v>
                </c:pt>
                <c:pt idx="2">
                  <c:v>48.716391554805391</c:v>
                </c:pt>
                <c:pt idx="3">
                  <c:v>45.841173178634158</c:v>
                </c:pt>
                <c:pt idx="4">
                  <c:v>39.985497637611068</c:v>
                </c:pt>
                <c:pt idx="5">
                  <c:v>31.613300226462528</c:v>
                </c:pt>
                <c:pt idx="6">
                  <c:v>21.305171850552011</c:v>
                </c:pt>
                <c:pt idx="7">
                  <c:v>9.7186305296780571</c:v>
                </c:pt>
                <c:pt idx="8">
                  <c:v>-2.4441332648219039</c:v>
                </c:pt>
                <c:pt idx="9">
                  <c:v>-14.46239032701642</c:v>
                </c:pt>
                <c:pt idx="10">
                  <c:v>-25.619967362301317</c:v>
                </c:pt>
                <c:pt idx="11">
                  <c:v>-35.229119388088513</c:v>
                </c:pt>
                <c:pt idx="12">
                  <c:v>-42.658815384777526</c:v>
                </c:pt>
                <c:pt idx="13">
                  <c:v>-47.369952676557268</c:v>
                </c:pt>
                <c:pt idx="14">
                  <c:v>-48.957863734731355</c:v>
                </c:pt>
                <c:pt idx="15">
                  <c:v>-47.199302471778573</c:v>
                </c:pt>
                <c:pt idx="16">
                  <c:v>-42.097272418849208</c:v>
                </c:pt>
                <c:pt idx="17">
                  <c:v>-33.913575165851285</c:v>
                </c:pt>
                <c:pt idx="18">
                  <c:v>-23.17739474693607</c:v>
                </c:pt>
                <c:pt idx="19">
                  <c:v>-10.660241174793038</c:v>
                </c:pt>
                <c:pt idx="20">
                  <c:v>2.6861425045054701</c:v>
                </c:pt>
                <c:pt idx="21">
                  <c:v>15.822976307261474</c:v>
                </c:pt>
                <c:pt idx="22">
                  <c:v>27.733661769935399</c:v>
                </c:pt>
                <c:pt idx="23">
                  <c:v>37.52885726837507</c:v>
                </c:pt>
                <c:pt idx="24">
                  <c:v>44.528581595008013</c:v>
                </c:pt>
              </c:numCache>
            </c:numRef>
          </c:xVal>
          <c:yVal>
            <c:numRef>
              <c:f>'1.2'!$AK$60:$AK$84</c:f>
              <c:numCache>
                <c:formatCode>0_);\(0\)</c:formatCode>
                <c:ptCount val="25"/>
                <c:pt idx="0">
                  <c:v>-89.483002576488943</c:v>
                </c:pt>
                <c:pt idx="1">
                  <c:v>-85.286948247184682</c:v>
                </c:pt>
                <c:pt idx="2">
                  <c:v>-80.955167895198286</c:v>
                </c:pt>
                <c:pt idx="3">
                  <c:v>-76.785577820110518</c:v>
                </c:pt>
                <c:pt idx="4">
                  <c:v>-73.044851950711887</c:v>
                </c:pt>
                <c:pt idx="5">
                  <c:v>-69.955817922965565</c:v>
                </c:pt>
                <c:pt idx="6">
                  <c:v>-67.691004775014633</c:v>
                </c:pt>
                <c:pt idx="7">
                  <c:v>-66.370418350872001</c:v>
                </c:pt>
                <c:pt idx="8">
                  <c:v>-66.061530155359662</c:v>
                </c:pt>
                <c:pt idx="9">
                  <c:v>-66.779857847890966</c:v>
                </c:pt>
                <c:pt idx="10">
                  <c:v>-68.489160654094988</c:v>
                </c:pt>
                <c:pt idx="11">
                  <c:v>-71.101019402052927</c:v>
                </c:pt>
                <c:pt idx="12">
                  <c:v>-74.474335856490157</c:v>
                </c:pt>
                <c:pt idx="13">
                  <c:v>-78.416004830150499</c:v>
                </c:pt>
                <c:pt idx="14">
                  <c:v>-82.684579573378258</c:v>
                </c:pt>
                <c:pt idx="15">
                  <c:v>-86.998981129383282</c:v>
                </c:pt>
                <c:pt idx="16">
                  <c:v>-91.053946898191398</c:v>
                </c:pt>
                <c:pt idx="17">
                  <c:v>-94.542761444944929</c:v>
                </c:pt>
                <c:pt idx="18">
                  <c:v>-97.185874216300448</c:v>
                </c:pt>
                <c:pt idx="19">
                  <c:v>-98.761700581604401</c:v>
                </c:pt>
                <c:pt idx="20">
                  <c:v>-99.134064367276835</c:v>
                </c:pt>
                <c:pt idx="21">
                  <c:v>-98.27034058915747</c:v>
                </c:pt>
                <c:pt idx="22">
                  <c:v>-96.245943298410495</c:v>
                </c:pt>
                <c:pt idx="23">
                  <c:v>-93.234034050598723</c:v>
                </c:pt>
                <c:pt idx="24">
                  <c:v>-89.483002576488943</c:v>
                </c:pt>
              </c:numCache>
            </c:numRef>
          </c:yVal>
          <c:smooth val="0"/>
        </c:ser>
        <c:ser>
          <c:idx val="30"/>
          <c:order val="3"/>
          <c:tx>
            <c:v>Lat45S</c:v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'1.2'!$AJ$85:$AJ$109</c:f>
              <c:numCache>
                <c:formatCode>0_);\(0\)</c:formatCode>
                <c:ptCount val="25"/>
                <c:pt idx="0">
                  <c:v>63.81455803506114</c:v>
                </c:pt>
                <c:pt idx="1">
                  <c:v>68.883015861856862</c:v>
                </c:pt>
                <c:pt idx="2">
                  <c:v>69.102102126761324</c:v>
                </c:pt>
                <c:pt idx="3">
                  <c:v>64.700177439007803</c:v>
                </c:pt>
                <c:pt idx="4">
                  <c:v>56.184669991596081</c:v>
                </c:pt>
                <c:pt idx="5">
                  <c:v>44.258248303543546</c:v>
                </c:pt>
                <c:pt idx="6">
                  <c:v>29.747239706472055</c:v>
                </c:pt>
                <c:pt idx="7">
                  <c:v>13.548466727955949</c:v>
                </c:pt>
                <c:pt idx="8">
                  <c:v>-3.4060566220679149</c:v>
                </c:pt>
                <c:pt idx="9">
                  <c:v>-20.171342539133516</c:v>
                </c:pt>
                <c:pt idx="10">
                  <c:v>-35.805489981625108</c:v>
                </c:pt>
                <c:pt idx="11">
                  <c:v>-49.387302458069705</c:v>
                </c:pt>
                <c:pt idx="12">
                  <c:v>-60.042991757317473</c:v>
                </c:pt>
                <c:pt idx="13">
                  <c:v>-66.988235046525702</c:v>
                </c:pt>
                <c:pt idx="14">
                  <c:v>-69.588958801833058</c:v>
                </c:pt>
                <c:pt idx="15">
                  <c:v>-67.439016493668362</c:v>
                </c:pt>
                <c:pt idx="16">
                  <c:v>-60.445275576436863</c:v>
                </c:pt>
                <c:pt idx="17">
                  <c:v>-48.901860464083107</c:v>
                </c:pt>
                <c:pt idx="18">
                  <c:v>-33.528815183490018</c:v>
                </c:pt>
                <c:pt idx="19">
                  <c:v>-15.451068638049852</c:v>
                </c:pt>
                <c:pt idx="20">
                  <c:v>3.8951014282514831</c:v>
                </c:pt>
                <c:pt idx="21">
                  <c:v>22.920190808789673</c:v>
                </c:pt>
                <c:pt idx="22">
                  <c:v>40.073916634628347</c:v>
                </c:pt>
                <c:pt idx="23">
                  <c:v>54.028726498376344</c:v>
                </c:pt>
                <c:pt idx="24">
                  <c:v>63.814558035061133</c:v>
                </c:pt>
              </c:numCache>
            </c:numRef>
          </c:xVal>
          <c:yVal>
            <c:numRef>
              <c:f>'1.2'!$AK$85:$AK$109</c:f>
              <c:numCache>
                <c:formatCode>0_);\(0\)</c:formatCode>
                <c:ptCount val="25"/>
                <c:pt idx="0">
                  <c:v>-77.595872692703082</c:v>
                </c:pt>
                <c:pt idx="1">
                  <c:v>-71.811843869900102</c:v>
                </c:pt>
                <c:pt idx="2">
                  <c:v>-65.901795774020755</c:v>
                </c:pt>
                <c:pt idx="3">
                  <c:v>-60.270745853632974</c:v>
                </c:pt>
                <c:pt idx="4">
                  <c:v>-55.266356602967946</c:v>
                </c:pt>
                <c:pt idx="5">
                  <c:v>-51.167218700358447</c:v>
                </c:pt>
                <c:pt idx="6">
                  <c:v>-48.180814988335143</c:v>
                </c:pt>
                <c:pt idx="7">
                  <c:v>-46.446836683339704</c:v>
                </c:pt>
                <c:pt idx="8">
                  <c:v>-46.042033897382943</c:v>
                </c:pt>
                <c:pt idx="9">
                  <c:v>-46.983868059906868</c:v>
                </c:pt>
                <c:pt idx="10">
                  <c:v>-49.231446735735197</c:v>
                </c:pt>
                <c:pt idx="11">
                  <c:v>-52.683395777028224</c:v>
                </c:pt>
                <c:pt idx="12">
                  <c:v>-57.173477628151716</c:v>
                </c:pt>
                <c:pt idx="13">
                  <c:v>-62.465959614900555</c:v>
                </c:pt>
                <c:pt idx="14">
                  <c:v>-68.253932352858968</c:v>
                </c:pt>
                <c:pt idx="15">
                  <c:v>-74.164704434194647</c:v>
                </c:pt>
                <c:pt idx="16">
                  <c:v>-79.776493861547564</c:v>
                </c:pt>
                <c:pt idx="17">
                  <c:v>-84.64917752517816</c:v>
                </c:pt>
                <c:pt idx="18">
                  <c:v>-88.368391899776455</c:v>
                </c:pt>
                <c:pt idx="19">
                  <c:v>-90.597255880578984</c:v>
                </c:pt>
                <c:pt idx="20">
                  <c:v>-91.125188836224908</c:v>
                </c:pt>
                <c:pt idx="21">
                  <c:v>-89.901348475936516</c:v>
                </c:pt>
                <c:pt idx="22">
                  <c:v>-87.04303078977874</c:v>
                </c:pt>
                <c:pt idx="23">
                  <c:v>-82.816481184528214</c:v>
                </c:pt>
                <c:pt idx="24">
                  <c:v>-77.595872692703097</c:v>
                </c:pt>
              </c:numCache>
            </c:numRef>
          </c:yVal>
          <c:smooth val="0"/>
        </c:ser>
        <c:ser>
          <c:idx val="31"/>
          <c:order val="4"/>
          <c:tx>
            <c:v>Lat30S</c:v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'1.2'!$AJ$110:$AJ$134</c:f>
              <c:numCache>
                <c:formatCode>0_);\(0\)</c:formatCode>
                <c:ptCount val="25"/>
                <c:pt idx="0">
                  <c:v>79.144907777671747</c:v>
                </c:pt>
                <c:pt idx="1">
                  <c:v>85.088814389930945</c:v>
                </c:pt>
                <c:pt idx="2">
                  <c:v>85.011544736711855</c:v>
                </c:pt>
                <c:pt idx="3">
                  <c:v>79.288261015898129</c:v>
                </c:pt>
                <c:pt idx="4">
                  <c:v>68.616854301708628</c:v>
                </c:pt>
                <c:pt idx="5">
                  <c:v>53.900171740190622</c:v>
                </c:pt>
                <c:pt idx="6">
                  <c:v>36.154143263272822</c:v>
                </c:pt>
                <c:pt idx="7">
                  <c:v>16.44707976593584</c:v>
                </c:pt>
                <c:pt idx="8">
                  <c:v>-4.133623299102994</c:v>
                </c:pt>
                <c:pt idx="9">
                  <c:v>-24.495831950499838</c:v>
                </c:pt>
                <c:pt idx="10">
                  <c:v>-43.548379431917034</c:v>
                </c:pt>
                <c:pt idx="11">
                  <c:v>-60.208941486251817</c:v>
                </c:pt>
                <c:pt idx="12">
                  <c:v>-73.424785430421153</c:v>
                </c:pt>
                <c:pt idx="13">
                  <c:v>-82.216194690951028</c:v>
                </c:pt>
                <c:pt idx="14">
                  <c:v>-85.749583989828835</c:v>
                </c:pt>
                <c:pt idx="15">
                  <c:v>-83.441035929865279</c:v>
                </c:pt>
                <c:pt idx="16">
                  <c:v>-75.080036767484714</c:v>
                </c:pt>
                <c:pt idx="17">
                  <c:v>-60.948562125015229</c:v>
                </c:pt>
                <c:pt idx="18">
                  <c:v>-41.897320463287016</c:v>
                </c:pt>
                <c:pt idx="19">
                  <c:v>-19.337714369753634</c:v>
                </c:pt>
                <c:pt idx="20">
                  <c:v>4.8767026412736882</c:v>
                </c:pt>
                <c:pt idx="21">
                  <c:v>28.671661800640145</c:v>
                </c:pt>
                <c:pt idx="22">
                  <c:v>50.029576661403325</c:v>
                </c:pt>
                <c:pt idx="23">
                  <c:v>67.252291839740721</c:v>
                </c:pt>
                <c:pt idx="24">
                  <c:v>79.144907777671733</c:v>
                </c:pt>
              </c:numCache>
            </c:numRef>
          </c:xVal>
          <c:yVal>
            <c:numRef>
              <c:f>'1.2'!$AK$110:$AK$134</c:f>
              <c:numCache>
                <c:formatCode>0_);\(0\)</c:formatCode>
                <c:ptCount val="25"/>
                <c:pt idx="0">
                  <c:v>-59.973717564890435</c:v>
                </c:pt>
                <c:pt idx="1">
                  <c:v>-53.193278275495594</c:v>
                </c:pt>
                <c:pt idx="2">
                  <c:v>-46.32098261390874</c:v>
                </c:pt>
                <c:pt idx="3">
                  <c:v>-39.825023243264994</c:v>
                </c:pt>
                <c:pt idx="4">
                  <c:v>-34.094011132541631</c:v>
                </c:pt>
                <c:pt idx="5">
                  <c:v>-29.428864707171325</c:v>
                </c:pt>
                <c:pt idx="6">
                  <c:v>-26.046505725593843</c:v>
                </c:pt>
                <c:pt idx="7">
                  <c:v>-24.088934542905829</c:v>
                </c:pt>
                <c:pt idx="8">
                  <c:v>-23.632598231097536</c:v>
                </c:pt>
                <c:pt idx="9">
                  <c:v>-24.694720989119908</c:v>
                </c:pt>
                <c:pt idx="10">
                  <c:v>-27.234866070444252</c:v>
                </c:pt>
                <c:pt idx="11">
                  <c:v>-31.151349487815633</c:v>
                </c:pt>
                <c:pt idx="12">
                  <c:v>-36.273403567268602</c:v>
                </c:pt>
                <c:pt idx="13">
                  <c:v>-42.351427978894414</c:v>
                </c:pt>
                <c:pt idx="14">
                  <c:v>-49.049361753301305</c:v>
                </c:pt>
                <c:pt idx="15">
                  <c:v>-55.944900582512304</c:v>
                </c:pt>
                <c:pt idx="16">
                  <c:v>-62.544168998943427</c:v>
                </c:pt>
                <c:pt idx="17">
                  <c:v>-68.316248010784591</c:v>
                </c:pt>
                <c:pt idx="18">
                  <c:v>-72.7484667777629</c:v>
                </c:pt>
                <c:pt idx="19">
                  <c:v>-75.415706679905568</c:v>
                </c:pt>
                <c:pt idx="20">
                  <c:v>-76.048696534308206</c:v>
                </c:pt>
                <c:pt idx="21">
                  <c:v>-74.582032087251065</c:v>
                </c:pt>
                <c:pt idx="22">
                  <c:v>-71.166376889116137</c:v>
                </c:pt>
                <c:pt idx="23">
                  <c:v>-66.140669274055497</c:v>
                </c:pt>
                <c:pt idx="24">
                  <c:v>-59.973717564890443</c:v>
                </c:pt>
              </c:numCache>
            </c:numRef>
          </c:yVal>
          <c:smooth val="0"/>
        </c:ser>
        <c:ser>
          <c:idx val="32"/>
          <c:order val="5"/>
          <c:tx>
            <c:v>Lat15S</c:v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'1.2'!$AJ$135:$AJ$159</c:f>
              <c:numCache>
                <c:formatCode>0_);\(0\)</c:formatCode>
                <c:ptCount val="25"/>
                <c:pt idx="0">
                  <c:v>89.247097895797495</c:v>
                </c:pt>
                <c:pt idx="1">
                  <c:v>95.697127278807059</c:v>
                </c:pt>
                <c:pt idx="2">
                  <c:v>95.355819447307624</c:v>
                </c:pt>
                <c:pt idx="3">
                  <c:v>88.712996194530476</c:v>
                </c:pt>
                <c:pt idx="4">
                  <c:v>76.603560306713945</c:v>
                </c:pt>
                <c:pt idx="5">
                  <c:v>60.065934863492942</c:v>
                </c:pt>
                <c:pt idx="6">
                  <c:v>40.237545181616227</c:v>
                </c:pt>
                <c:pt idx="7">
                  <c:v>18.290927047555886</c:v>
                </c:pt>
                <c:pt idx="8">
                  <c:v>-4.5962298909741399</c:v>
                </c:pt>
                <c:pt idx="9">
                  <c:v>-27.248344393830116</c:v>
                </c:pt>
                <c:pt idx="10">
                  <c:v>-48.48905447548222</c:v>
                </c:pt>
                <c:pt idx="11">
                  <c:v>-67.140865806731952</c:v>
                </c:pt>
                <c:pt idx="12">
                  <c:v>-82.040015440873304</c:v>
                </c:pt>
                <c:pt idx="13">
                  <c:v>-92.078808053276703</c:v>
                </c:pt>
                <c:pt idx="14">
                  <c:v>-96.285378696827905</c:v>
                </c:pt>
                <c:pt idx="15">
                  <c:v>-93.94426877651243</c:v>
                </c:pt>
                <c:pt idx="16">
                  <c:v>-84.748172969831998</c:v>
                </c:pt>
                <c:pt idx="17">
                  <c:v>-68.952045868813698</c:v>
                </c:pt>
                <c:pt idx="18">
                  <c:v>-47.481265147572245</c:v>
                </c:pt>
                <c:pt idx="19">
                  <c:v>-21.937874671108666</c:v>
                </c:pt>
                <c:pt idx="20">
                  <c:v>5.5337986099072136</c:v>
                </c:pt>
                <c:pt idx="21">
                  <c:v>32.516254697485508</c:v>
                </c:pt>
                <c:pt idx="22">
                  <c:v>56.66229518022076</c:v>
                </c:pt>
                <c:pt idx="23">
                  <c:v>76.018967488400165</c:v>
                </c:pt>
                <c:pt idx="24">
                  <c:v>89.247097895797481</c:v>
                </c:pt>
              </c:numCache>
            </c:numRef>
          </c:xVal>
          <c:yVal>
            <c:numRef>
              <c:f>'1.2'!$AK$135:$AK$159</c:f>
              <c:numCache>
                <c:formatCode>0_);\(0\)</c:formatCode>
                <c:ptCount val="25"/>
                <c:pt idx="0">
                  <c:v>-37.693895149310599</c:v>
                </c:pt>
                <c:pt idx="1">
                  <c:v>-30.586228038643853</c:v>
                </c:pt>
                <c:pt idx="2">
                  <c:v>-23.420352635461125</c:v>
                </c:pt>
                <c:pt idx="3">
                  <c:v>-16.681861786873721</c:v>
                </c:pt>
                <c:pt idx="4">
                  <c:v>-10.764889639848993</c:v>
                </c:pt>
                <c:pt idx="5">
                  <c:v>-5.9676300957436705</c:v>
                </c:pt>
                <c:pt idx="6">
                  <c:v>-2.5002385412825596</c:v>
                </c:pt>
                <c:pt idx="7">
                  <c:v>-0.49756768255679806</c:v>
                </c:pt>
                <c:pt idx="8">
                  <c:v>-3.1150558397792277E-2</c:v>
                </c:pt>
                <c:pt idx="9">
                  <c:v>-1.1169889185920425</c:v>
                </c:pt>
                <c:pt idx="10">
                  <c:v>-3.7174470085270577</c:v>
                </c:pt>
                <c:pt idx="11">
                  <c:v>-7.7368879162420692</c:v>
                </c:pt>
                <c:pt idx="12">
                  <c:v>-13.011916845190042</c:v>
                </c:pt>
                <c:pt idx="13">
                  <c:v>-19.29856996464056</c:v>
                </c:pt>
                <c:pt idx="14">
                  <c:v>-26.26071683362974</c:v>
                </c:pt>
                <c:pt idx="15">
                  <c:v>-33.466128960605168</c:v>
                </c:pt>
                <c:pt idx="16">
                  <c:v>-40.398215207689454</c:v>
                </c:pt>
                <c:pt idx="17">
                  <c:v>-46.490686912060085</c:v>
                </c:pt>
                <c:pt idx="18">
                  <c:v>-51.187600905806484</c:v>
                </c:pt>
                <c:pt idx="19">
                  <c:v>-54.021988358535118</c:v>
                </c:pt>
                <c:pt idx="20">
                  <c:v>-54.695515230259183</c:v>
                </c:pt>
                <c:pt idx="21">
                  <c:v>-53.135434098634846</c:v>
                </c:pt>
                <c:pt idx="22">
                  <c:v>-49.509159377560728</c:v>
                </c:pt>
                <c:pt idx="23">
                  <c:v>-44.191125199834637</c:v>
                </c:pt>
                <c:pt idx="24">
                  <c:v>-37.693895149310606</c:v>
                </c:pt>
              </c:numCache>
            </c:numRef>
          </c:yVal>
          <c:smooth val="0"/>
        </c:ser>
        <c:ser>
          <c:idx val="33"/>
          <c:order val="6"/>
          <c:tx>
            <c:v>Lat00</c:v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'1.2'!$AJ$160:$AJ$184</c:f>
              <c:numCache>
                <c:formatCode>0_);\(0\)</c:formatCode>
                <c:ptCount val="25"/>
                <c:pt idx="0">
                  <c:v>93.187104007118776</c:v>
                </c:pt>
                <c:pt idx="1">
                  <c:v>99.819405970234399</c:v>
                </c:pt>
                <c:pt idx="2">
                  <c:v>99.36065899598583</c:v>
                </c:pt>
                <c:pt idx="3">
                  <c:v>92.349145124350841</c:v>
                </c:pt>
                <c:pt idx="4">
                  <c:v>79.675481798221</c:v>
                </c:pt>
                <c:pt idx="5">
                  <c:v>62.431579633165455</c:v>
                </c:pt>
                <c:pt idx="6">
                  <c:v>41.801426069078104</c:v>
                </c:pt>
                <c:pt idx="7">
                  <c:v>18.996358848352575</c:v>
                </c:pt>
                <c:pt idx="8">
                  <c:v>-4.7731742532600627</c:v>
                </c:pt>
                <c:pt idx="9">
                  <c:v>-28.301758268801741</c:v>
                </c:pt>
                <c:pt idx="10">
                  <c:v>-50.382453391843676</c:v>
                </c:pt>
                <c:pt idx="11">
                  <c:v>-69.802907500860542</c:v>
                </c:pt>
                <c:pt idx="12">
                  <c:v>-85.35754361228328</c:v>
                </c:pt>
                <c:pt idx="13">
                  <c:v>-95.889046513201365</c:v>
                </c:pt>
                <c:pt idx="14">
                  <c:v>-100.37035222193443</c:v>
                </c:pt>
                <c:pt idx="15">
                  <c:v>-98.031777608559011</c:v>
                </c:pt>
                <c:pt idx="16">
                  <c:v>-88.524142962560248</c:v>
                </c:pt>
                <c:pt idx="17">
                  <c:v>-72.087678404630296</c:v>
                </c:pt>
                <c:pt idx="18">
                  <c:v>-49.674245064301772</c:v>
                </c:pt>
                <c:pt idx="19">
                  <c:v>-22.96052045054866</c:v>
                </c:pt>
                <c:pt idx="20">
                  <c:v>5.7923244312955413</c:v>
                </c:pt>
                <c:pt idx="21">
                  <c:v>34.027649647053252</c:v>
                </c:pt>
                <c:pt idx="22">
                  <c:v>59.264916204486582</c:v>
                </c:pt>
                <c:pt idx="23">
                  <c:v>79.449549523442599</c:v>
                </c:pt>
                <c:pt idx="24">
                  <c:v>93.187104007118762</c:v>
                </c:pt>
              </c:numCache>
            </c:numRef>
          </c:xVal>
          <c:yVal>
            <c:numRef>
              <c:f>'1.2'!$AK$160:$AK$184</c:f>
              <c:numCache>
                <c:formatCode>0_);\(0\)</c:formatCode>
                <c:ptCount val="25"/>
                <c:pt idx="0">
                  <c:v>-12.289039117715284</c:v>
                </c:pt>
                <c:pt idx="1">
                  <c:v>-5.4914334888659191</c:v>
                </c:pt>
                <c:pt idx="2">
                  <c:v>1.3477410336165867</c:v>
                </c:pt>
                <c:pt idx="3">
                  <c:v>7.7661388081036948</c:v>
                </c:pt>
                <c:pt idx="4">
                  <c:v>13.391779540210315</c:v>
                </c:pt>
                <c:pt idx="5">
                  <c:v>17.945812135371629</c:v>
                </c:pt>
                <c:pt idx="6">
                  <c:v>21.233493223660279</c:v>
                </c:pt>
                <c:pt idx="7">
                  <c:v>23.130875936862942</c:v>
                </c:pt>
                <c:pt idx="8">
                  <c:v>23.572614967420989</c:v>
                </c:pt>
                <c:pt idx="9">
                  <c:v>22.544136704482717</c:v>
                </c:pt>
                <c:pt idx="10">
                  <c:v>20.07974439072084</c:v>
                </c:pt>
                <c:pt idx="11">
                  <c:v>16.266989272609475</c:v>
                </c:pt>
                <c:pt idx="12">
                  <c:v>11.256516699599389</c:v>
                </c:pt>
                <c:pt idx="13">
                  <c:v>5.2752099265651351</c:v>
                </c:pt>
                <c:pt idx="14">
                  <c:v>-1.3614366451969337</c:v>
                </c:pt>
                <c:pt idx="15">
                  <c:v>-8.2440220912502191</c:v>
                </c:pt>
                <c:pt idx="16">
                  <c:v>-14.87905413039041</c:v>
                </c:pt>
                <c:pt idx="17">
                  <c:v>-20.721435233994079</c:v>
                </c:pt>
                <c:pt idx="18">
                  <c:v>-25.232578051769643</c:v>
                </c:pt>
                <c:pt idx="19">
                  <c:v>-27.957828878006392</c:v>
                </c:pt>
                <c:pt idx="20">
                  <c:v>-28.605750877847779</c:v>
                </c:pt>
                <c:pt idx="21">
                  <c:v>-27.105170572425038</c:v>
                </c:pt>
                <c:pt idx="22">
                  <c:v>-23.619817785932444</c:v>
                </c:pt>
                <c:pt idx="23">
                  <c:v>-18.5150592730763</c:v>
                </c:pt>
                <c:pt idx="24">
                  <c:v>-12.289039117715289</c:v>
                </c:pt>
              </c:numCache>
            </c:numRef>
          </c:yVal>
          <c:smooth val="0"/>
        </c:ser>
        <c:ser>
          <c:idx val="34"/>
          <c:order val="7"/>
          <c:tx>
            <c:v>Lat15N</c:v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'1.2'!$AJ$185:$AJ$209</c:f>
              <c:numCache>
                <c:formatCode>0_);\(0\)</c:formatCode>
                <c:ptCount val="25"/>
                <c:pt idx="0">
                  <c:v>90.504464439022783</c:v>
                </c:pt>
                <c:pt idx="1">
                  <c:v>97.013581383792911</c:v>
                </c:pt>
                <c:pt idx="2">
                  <c:v>96.635669034755878</c:v>
                </c:pt>
                <c:pt idx="3">
                  <c:v>89.875788947107267</c:v>
                </c:pt>
                <c:pt idx="4">
                  <c:v>77.586489727878231</c:v>
                </c:pt>
                <c:pt idx="5">
                  <c:v>60.823230593492404</c:v>
                </c:pt>
                <c:pt idx="6">
                  <c:v>40.738348047442898</c:v>
                </c:pt>
                <c:pt idx="7">
                  <c:v>18.516872245820867</c:v>
                </c:pt>
                <c:pt idx="8">
                  <c:v>-4.6529065957664892</c:v>
                </c:pt>
                <c:pt idx="9">
                  <c:v>-27.585725568303967</c:v>
                </c:pt>
                <c:pt idx="10">
                  <c:v>-49.095307070210481</c:v>
                </c:pt>
                <c:pt idx="11">
                  <c:v>-67.992897414903553</c:v>
                </c:pt>
                <c:pt idx="12">
                  <c:v>-83.101298762814338</c:v>
                </c:pt>
                <c:pt idx="13">
                  <c:v>-93.296960007848583</c:v>
                </c:pt>
                <c:pt idx="14">
                  <c:v>-97.590473439359656</c:v>
                </c:pt>
                <c:pt idx="15">
                  <c:v>-95.249249833369063</c:v>
                </c:pt>
                <c:pt idx="16">
                  <c:v>-85.952870460081115</c:v>
                </c:pt>
                <c:pt idx="17">
                  <c:v>-69.951848173334426</c:v>
                </c:pt>
                <c:pt idx="18">
                  <c:v>-48.1801772968874</c:v>
                </c:pt>
                <c:pt idx="19">
                  <c:v>-22.263705191530015</c:v>
                </c:pt>
                <c:pt idx="20">
                  <c:v>5.6161634007533321</c:v>
                </c:pt>
                <c:pt idx="21">
                  <c:v>32.997850262384716</c:v>
                </c:pt>
                <c:pt idx="22">
                  <c:v>57.491898975268029</c:v>
                </c:pt>
                <c:pt idx="23">
                  <c:v>77.113062756689672</c:v>
                </c:pt>
                <c:pt idx="24">
                  <c:v>90.504464439022769</c:v>
                </c:pt>
              </c:numCache>
            </c:numRef>
          </c:xVal>
          <c:yVal>
            <c:numRef>
              <c:f>'1.2'!$AK$185:$AK$209</c:f>
              <c:numCache>
                <c:formatCode>0_);\(0\)</c:formatCode>
                <c:ptCount val="25"/>
                <c:pt idx="0">
                  <c:v>14.354416671797839</c:v>
                </c:pt>
                <c:pt idx="1">
                  <c:v>20.332836919133573</c:v>
                </c:pt>
                <c:pt idx="2">
                  <c:v>26.356254447942362</c:v>
                </c:pt>
                <c:pt idx="3">
                  <c:v>32.016798709619863</c:v>
                </c:pt>
                <c:pt idx="4">
                  <c:v>36.984345495586751</c:v>
                </c:pt>
                <c:pt idx="5">
                  <c:v>41.009860329337016</c:v>
                </c:pt>
                <c:pt idx="6">
                  <c:v>43.918339052955318</c:v>
                </c:pt>
                <c:pt idx="7">
                  <c:v>45.597774255570897</c:v>
                </c:pt>
                <c:pt idx="8">
                  <c:v>45.988866150296772</c:v>
                </c:pt>
                <c:pt idx="9">
                  <c:v>45.078362087961807</c:v>
                </c:pt>
                <c:pt idx="10">
                  <c:v>42.897439553027695</c:v>
                </c:pt>
                <c:pt idx="11">
                  <c:v>39.525433475796746</c:v>
                </c:pt>
                <c:pt idx="12">
                  <c:v>35.098190486758213</c:v>
                </c:pt>
                <c:pt idx="13">
                  <c:v>29.819098809502581</c:v>
                </c:pt>
                <c:pt idx="14">
                  <c:v>23.969206232603344</c:v>
                </c:pt>
                <c:pt idx="15">
                  <c:v>17.910958813063203</c:v>
                </c:pt>
                <c:pt idx="16">
                  <c:v>12.078722725501233</c:v>
                </c:pt>
                <c:pt idx="17">
                  <c:v>6.949808662110736</c:v>
                </c:pt>
                <c:pt idx="18">
                  <c:v>2.9937695169968213</c:v>
                </c:pt>
                <c:pt idx="19">
                  <c:v>0.60563907824222141</c:v>
                </c:pt>
                <c:pt idx="20">
                  <c:v>3.806307128593435E-2</c:v>
                </c:pt>
                <c:pt idx="21">
                  <c:v>1.3526778929287548</c:v>
                </c:pt>
                <c:pt idx="22">
                  <c:v>4.4076563292900603</c:v>
                </c:pt>
                <c:pt idx="23">
                  <c:v>8.886020700776081</c:v>
                </c:pt>
                <c:pt idx="24">
                  <c:v>14.354416671797832</c:v>
                </c:pt>
              </c:numCache>
            </c:numRef>
          </c:yVal>
          <c:smooth val="0"/>
        </c:ser>
        <c:ser>
          <c:idx val="35"/>
          <c:order val="8"/>
          <c:tx>
            <c:v>Lat30N</c:v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'1.2'!$AJ$210:$AJ$234</c:f>
              <c:numCache>
                <c:formatCode>0_);\(0\)</c:formatCode>
                <c:ptCount val="25"/>
                <c:pt idx="0">
                  <c:v>81.303225963751061</c:v>
                </c:pt>
                <c:pt idx="1">
                  <c:v>87.359966038390766</c:v>
                </c:pt>
                <c:pt idx="2">
                  <c:v>87.230808899405829</c:v>
                </c:pt>
                <c:pt idx="3">
                  <c:v>81.314239221953073</c:v>
                </c:pt>
                <c:pt idx="4">
                  <c:v>70.336689871582905</c:v>
                </c:pt>
                <c:pt idx="5">
                  <c:v>55.229762625719822</c:v>
                </c:pt>
                <c:pt idx="6">
                  <c:v>37.03559021203688</c:v>
                </c:pt>
                <c:pt idx="7">
                  <c:v>16.845329033361274</c:v>
                </c:pt>
                <c:pt idx="8">
                  <c:v>-4.2335545895847373</c:v>
                </c:pt>
                <c:pt idx="9">
                  <c:v>-25.090233778861595</c:v>
                </c:pt>
                <c:pt idx="10">
                  <c:v>-44.614496329779968</c:v>
                </c:pt>
                <c:pt idx="11">
                  <c:v>-61.702971112204963</c:v>
                </c:pt>
                <c:pt idx="12">
                  <c:v>-75.2787428644681</c:v>
                </c:pt>
                <c:pt idx="13">
                  <c:v>-84.334676605171637</c:v>
                </c:pt>
                <c:pt idx="14">
                  <c:v>-88.008060962353227</c:v>
                </c:pt>
                <c:pt idx="15">
                  <c:v>-85.687802566737645</c:v>
                </c:pt>
                <c:pt idx="16">
                  <c:v>-77.14399448444172</c:v>
                </c:pt>
                <c:pt idx="17">
                  <c:v>-62.654125416263014</c:v>
                </c:pt>
                <c:pt idx="18">
                  <c:v>-43.085652363349041</c:v>
                </c:pt>
                <c:pt idx="19">
                  <c:v>-19.890605776053107</c:v>
                </c:pt>
                <c:pt idx="20">
                  <c:v>5.016398568811737</c:v>
                </c:pt>
                <c:pt idx="21">
                  <c:v>29.489376278349312</c:v>
                </c:pt>
                <c:pt idx="22">
                  <c:v>51.441788078388846</c:v>
                </c:pt>
                <c:pt idx="23">
                  <c:v>69.121742057517181</c:v>
                </c:pt>
                <c:pt idx="24">
                  <c:v>81.303225963751046</c:v>
                </c:pt>
              </c:numCache>
            </c:numRef>
          </c:xVal>
          <c:yVal>
            <c:numRef>
              <c:f>'1.2'!$AK$210:$AK$234</c:f>
              <c:numCache>
                <c:formatCode>0_);\(0\)</c:formatCode>
                <c:ptCount val="25"/>
                <c:pt idx="0">
                  <c:v>40.165520531192342</c:v>
                </c:pt>
                <c:pt idx="1">
                  <c:v>45.00110135017939</c:v>
                </c:pt>
                <c:pt idx="2">
                  <c:v>49.896632760895464</c:v>
                </c:pt>
                <c:pt idx="3">
                  <c:v>54.518942370735424</c:v>
                </c:pt>
                <c:pt idx="4">
                  <c:v>58.592803194519981</c:v>
                </c:pt>
                <c:pt idx="5">
                  <c:v>61.906139038624509</c:v>
                </c:pt>
                <c:pt idx="6">
                  <c:v>64.30679514447948</c:v>
                </c:pt>
                <c:pt idx="7">
                  <c:v>65.695581650204062</c:v>
                </c:pt>
                <c:pt idx="8">
                  <c:v>66.019261769192454</c:v>
                </c:pt>
                <c:pt idx="9">
                  <c:v>65.265858455748997</c:v>
                </c:pt>
                <c:pt idx="10">
                  <c:v>63.463500441183733</c:v>
                </c:pt>
                <c:pt idx="11">
                  <c:v>60.683074047260362</c:v>
                </c:pt>
                <c:pt idx="12">
                  <c:v>57.044049831685001</c:v>
                </c:pt>
                <c:pt idx="13">
                  <c:v>52.72182898653341</c:v>
                </c:pt>
                <c:pt idx="14">
                  <c:v>47.953720572266164</c:v>
                </c:pt>
                <c:pt idx="15">
                  <c:v>43.039394295712718</c:v>
                </c:pt>
                <c:pt idx="16">
                  <c:v>38.330935358775136</c:v>
                </c:pt>
                <c:pt idx="17">
                  <c:v>34.208421247876856</c:v>
                </c:pt>
                <c:pt idx="18">
                  <c:v>31.040168281706581</c:v>
                </c:pt>
                <c:pt idx="19">
                  <c:v>29.132436114918022</c:v>
                </c:pt>
                <c:pt idx="20">
                  <c:v>28.679568350968335</c:v>
                </c:pt>
                <c:pt idx="21">
                  <c:v>29.728809407599972</c:v>
                </c:pt>
                <c:pt idx="22">
                  <c:v>32.171351196418648</c:v>
                </c:pt>
                <c:pt idx="23">
                  <c:v>35.762720467889864</c:v>
                </c:pt>
                <c:pt idx="24">
                  <c:v>40.165520531192335</c:v>
                </c:pt>
              </c:numCache>
            </c:numRef>
          </c:yVal>
          <c:smooth val="0"/>
        </c:ser>
        <c:ser>
          <c:idx val="36"/>
          <c:order val="9"/>
          <c:tx>
            <c:v>Lat45N</c:v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'1.2'!$AJ$235:$AJ$259</c:f>
              <c:numCache>
                <c:formatCode>0_);\(0\)</c:formatCode>
                <c:ptCount val="25"/>
                <c:pt idx="0">
                  <c:v>66.271482435319513</c:v>
                </c:pt>
                <c:pt idx="1">
                  <c:v>71.489008965784635</c:v>
                </c:pt>
                <c:pt idx="2">
                  <c:v>71.669219671972101</c:v>
                </c:pt>
                <c:pt idx="3">
                  <c:v>67.061744141670687</c:v>
                </c:pt>
                <c:pt idx="4">
                  <c:v>58.203028170440916</c:v>
                </c:pt>
                <c:pt idx="5">
                  <c:v>45.827287168634129</c:v>
                </c:pt>
                <c:pt idx="6">
                  <c:v>30.791620011010167</c:v>
                </c:pt>
                <c:pt idx="7">
                  <c:v>14.021432655742622</c:v>
                </c:pt>
                <c:pt idx="8">
                  <c:v>-3.5248008506742714</c:v>
                </c:pt>
                <c:pt idx="9">
                  <c:v>-20.876752535645849</c:v>
                </c:pt>
                <c:pt idx="10">
                  <c:v>-37.066891200021949</c:v>
                </c:pt>
                <c:pt idx="11">
                  <c:v>-51.146791090304376</c:v>
                </c:pt>
                <c:pt idx="12">
                  <c:v>-62.213141997491633</c:v>
                </c:pt>
                <c:pt idx="13">
                  <c:v>-69.450270540061382</c:v>
                </c:pt>
                <c:pt idx="14">
                  <c:v>-72.193058454225636</c:v>
                </c:pt>
                <c:pt idx="15">
                  <c:v>-70.008721529322813</c:v>
                </c:pt>
                <c:pt idx="16">
                  <c:v>-62.787734584225277</c:v>
                </c:pt>
                <c:pt idx="17">
                  <c:v>-50.824573432127856</c:v>
                </c:pt>
                <c:pt idx="18">
                  <c:v>-34.861551970283656</c:v>
                </c:pt>
                <c:pt idx="19">
                  <c:v>-16.069228591543705</c:v>
                </c:pt>
                <c:pt idx="20">
                  <c:v>4.0511736799709395</c:v>
                </c:pt>
                <c:pt idx="21">
                  <c:v>23.835321465828457</c:v>
                </c:pt>
                <c:pt idx="22">
                  <c:v>41.660655088208784</c:v>
                </c:pt>
                <c:pt idx="23">
                  <c:v>56.141543321345374</c:v>
                </c:pt>
                <c:pt idx="24">
                  <c:v>66.271482435319513</c:v>
                </c:pt>
              </c:numCache>
            </c:numRef>
          </c:xVal>
          <c:yVal>
            <c:numRef>
              <c:f>'1.2'!$AK$235:$AK$259</c:f>
              <c:numCache>
                <c:formatCode>0_);\(0\)</c:formatCode>
                <c:ptCount val="25"/>
                <c:pt idx="0">
                  <c:v>63.104302558981423</c:v>
                </c:pt>
                <c:pt idx="1">
                  <c:v>66.662893026878962</c:v>
                </c:pt>
                <c:pt idx="2">
                  <c:v>70.294284545957566</c:v>
                </c:pt>
                <c:pt idx="3">
                  <c:v>73.749806739479212</c:v>
                </c:pt>
                <c:pt idx="4">
                  <c:v>76.817145348125678</c:v>
                </c:pt>
                <c:pt idx="5">
                  <c:v>79.327087563145199</c:v>
                </c:pt>
                <c:pt idx="6">
                  <c:v>81.154252826142255</c:v>
                </c:pt>
                <c:pt idx="7">
                  <c:v>82.214593170363017</c:v>
                </c:pt>
                <c:pt idx="8">
                  <c:v>82.462074234602838</c:v>
                </c:pt>
                <c:pt idx="9">
                  <c:v>81.886238225959033</c:v>
                </c:pt>
                <c:pt idx="10">
                  <c:v>80.511585164523268</c:v>
                </c:pt>
                <c:pt idx="11">
                  <c:v>78.398983957293197</c:v>
                </c:pt>
                <c:pt idx="12">
                  <c:v>75.648616787380945</c:v>
                </c:pt>
                <c:pt idx="13">
                  <c:v>72.40321757611801</c:v>
                </c:pt>
                <c:pt idx="14">
                  <c:v>68.849601504522283</c:v>
                </c:pt>
                <c:pt idx="15">
                  <c:v>65.215862302838914</c:v>
                </c:pt>
                <c:pt idx="16">
                  <c:v>61.761497047919576</c:v>
                </c:pt>
                <c:pt idx="17">
                  <c:v>58.758585435156057</c:v>
                </c:pt>
                <c:pt idx="18">
                  <c:v>56.464330884489648</c:v>
                </c:pt>
                <c:pt idx="19">
                  <c:v>55.088509349816704</c:v>
                </c:pt>
                <c:pt idx="20">
                  <c:v>54.762529398046851</c:v>
                </c:pt>
                <c:pt idx="21">
                  <c:v>55.518148915637639</c:v>
                </c:pt>
                <c:pt idx="22">
                  <c:v>57.282118552309754</c:v>
                </c:pt>
                <c:pt idx="23">
                  <c:v>59.88841259031615</c:v>
                </c:pt>
                <c:pt idx="24">
                  <c:v>63.104302558981416</c:v>
                </c:pt>
              </c:numCache>
            </c:numRef>
          </c:yVal>
          <c:smooth val="0"/>
        </c:ser>
        <c:ser>
          <c:idx val="37"/>
          <c:order val="10"/>
          <c:tx>
            <c:v>Lat60N</c:v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'1.2'!$AJ$260:$AJ$284</c:f>
              <c:numCache>
                <c:formatCode>0_);\(0\)</c:formatCode>
                <c:ptCount val="25"/>
                <c:pt idx="0">
                  <c:v>46.617360691477259</c:v>
                </c:pt>
                <c:pt idx="1">
                  <c:v>50.547951741210497</c:v>
                </c:pt>
                <c:pt idx="2">
                  <c:v>50.94459946590257</c:v>
                </c:pt>
                <c:pt idx="3">
                  <c:v>47.911684910769672</c:v>
                </c:pt>
                <c:pt idx="4">
                  <c:v>41.771053256892074</c:v>
                </c:pt>
                <c:pt idx="5">
                  <c:v>33.011640618409281</c:v>
                </c:pt>
                <c:pt idx="6">
                  <c:v>22.240962515458921</c:v>
                </c:pt>
                <c:pt idx="7">
                  <c:v>10.143750568594305</c:v>
                </c:pt>
                <c:pt idx="8">
                  <c:v>-2.5509433819565168</c:v>
                </c:pt>
                <c:pt idx="9">
                  <c:v>-15.095824373586932</c:v>
                </c:pt>
                <c:pt idx="10">
                  <c:v>-26.74807134934105</c:v>
                </c:pt>
                <c:pt idx="11">
                  <c:v>-36.792912705376935</c:v>
                </c:pt>
                <c:pt idx="12">
                  <c:v>-44.572092071272472</c:v>
                </c:pt>
                <c:pt idx="13">
                  <c:v>-49.520093300798493</c:v>
                </c:pt>
                <c:pt idx="14">
                  <c:v>-51.208725768955532</c:v>
                </c:pt>
                <c:pt idx="15">
                  <c:v>-49.397258264064412</c:v>
                </c:pt>
                <c:pt idx="16">
                  <c:v>-44.081089995972711</c:v>
                </c:pt>
                <c:pt idx="17">
                  <c:v>-35.528009597600153</c:v>
                </c:pt>
                <c:pt idx="18">
                  <c:v>-24.289171013863264</c:v>
                </c:pt>
                <c:pt idx="19">
                  <c:v>-11.173906198320847</c:v>
                </c:pt>
                <c:pt idx="20">
                  <c:v>2.8157123761893321</c:v>
                </c:pt>
                <c:pt idx="21">
                  <c:v>16.584337606437497</c:v>
                </c:pt>
                <c:pt idx="22">
                  <c:v>29.060405275441358</c:v>
                </c:pt>
                <c:pt idx="23">
                  <c:v>39.3086389943265</c:v>
                </c:pt>
                <c:pt idx="24">
                  <c:v>46.617360691477252</c:v>
                </c:pt>
              </c:numCache>
            </c:numRef>
          </c:xVal>
          <c:yVal>
            <c:numRef>
              <c:f>'1.2'!$AK$260:$AK$284</c:f>
              <c:numCache>
                <c:formatCode>0_);\(0\)</c:formatCode>
                <c:ptCount val="25"/>
                <c:pt idx="0">
                  <c:v>81.385217699202769</c:v>
                </c:pt>
                <c:pt idx="1">
                  <c:v>83.676850069022549</c:v>
                </c:pt>
                <c:pt idx="2">
                  <c:v>86.039963083275225</c:v>
                </c:pt>
                <c:pt idx="3">
                  <c:v>88.312062957313842</c:v>
                </c:pt>
                <c:pt idx="4">
                  <c:v>90.348353862270216</c:v>
                </c:pt>
                <c:pt idx="5">
                  <c:v>92.028388296707021</c:v>
                </c:pt>
                <c:pt idx="6">
                  <c:v>93.259290316163955</c:v>
                </c:pt>
                <c:pt idx="7">
                  <c:v>93.976678388745981</c:v>
                </c:pt>
                <c:pt idx="8">
                  <c:v>94.144441331758443</c:v>
                </c:pt>
                <c:pt idx="9">
                  <c:v>93.754283256159425</c:v>
                </c:pt>
                <c:pt idx="10">
                  <c:v>92.825584294868619</c:v>
                </c:pt>
                <c:pt idx="11">
                  <c:v>91.40570552049607</c:v>
                </c:pt>
                <c:pt idx="12">
                  <c:v>89.570439631975859</c:v>
                </c:pt>
                <c:pt idx="13">
                  <c:v>87.42390362721757</c:v>
                </c:pt>
                <c:pt idx="14">
                  <c:v>85.096840303970296</c:v>
                </c:pt>
                <c:pt idx="15">
                  <c:v>82.742145445423958</c:v>
                </c:pt>
                <c:pt idx="16">
                  <c:v>80.526612967626065</c:v>
                </c:pt>
                <c:pt idx="17">
                  <c:v>78.618522987822871</c:v>
                </c:pt>
                <c:pt idx="18">
                  <c:v>77.171796717423106</c:v>
                </c:pt>
                <c:pt idx="19">
                  <c:v>76.308778971611105</c:v>
                </c:pt>
                <c:pt idx="20">
                  <c:v>76.104797854385282</c:v>
                </c:pt>
                <c:pt idx="21">
                  <c:v>76.577915739866853</c:v>
                </c:pt>
                <c:pt idx="22">
                  <c:v>77.686389581880931</c:v>
                </c:pt>
                <c:pt idx="23">
                  <c:v>79.334492384413494</c:v>
                </c:pt>
                <c:pt idx="24">
                  <c:v>81.385217699202769</c:v>
                </c:pt>
              </c:numCache>
            </c:numRef>
          </c:yVal>
          <c:smooth val="0"/>
        </c:ser>
        <c:ser>
          <c:idx val="38"/>
          <c:order val="11"/>
          <c:tx>
            <c:v>Lat75N</c:v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'1.2'!$AJ$285:$AJ$309</c:f>
              <c:numCache>
                <c:formatCode>0_);\(0\)</c:formatCode>
                <c:ptCount val="25"/>
                <c:pt idx="0">
                  <c:v>23.930825604034702</c:v>
                </c:pt>
                <c:pt idx="1">
                  <c:v>26.104624837257919</c:v>
                </c:pt>
                <c:pt idx="2">
                  <c:v>26.473637109539922</c:v>
                </c:pt>
                <c:pt idx="3">
                  <c:v>25.047844815988704</c:v>
                </c:pt>
                <c:pt idx="4">
                  <c:v>21.956343094599795</c:v>
                </c:pt>
                <c:pt idx="5">
                  <c:v>17.4303010340189</c:v>
                </c:pt>
                <c:pt idx="6">
                  <c:v>11.782243454494674</c:v>
                </c:pt>
                <c:pt idx="7">
                  <c:v>5.3840919114636776</c:v>
                </c:pt>
                <c:pt idx="8">
                  <c:v>-1.3546006327598146</c:v>
                </c:pt>
                <c:pt idx="9">
                  <c:v>-8.0077465157351266</c:v>
                </c:pt>
                <c:pt idx="10">
                  <c:v>-14.153379413375088</c:v>
                </c:pt>
                <c:pt idx="11">
                  <c:v>-19.394428984244687</c:v>
                </c:pt>
                <c:pt idx="12">
                  <c:v>-23.380089552368272</c:v>
                </c:pt>
                <c:pt idx="13">
                  <c:v>-25.827769659105261</c:v>
                </c:pt>
                <c:pt idx="14">
                  <c:v>-26.544785053704164</c:v>
                </c:pt>
                <c:pt idx="15">
                  <c:v>-25.447948877417261</c:v>
                </c:pt>
                <c:pt idx="16">
                  <c:v>-22.578273624722247</c:v>
                </c:pt>
                <c:pt idx="17">
                  <c:v>-18.107473162300401</c:v>
                </c:pt>
                <c:pt idx="18">
                  <c:v>-12.333192447371843</c:v>
                </c:pt>
                <c:pt idx="19">
                  <c:v>-5.6611134794833555</c:v>
                </c:pt>
                <c:pt idx="20">
                  <c:v>1.4257951282798413</c:v>
                </c:pt>
                <c:pt idx="21">
                  <c:v>8.4080635183815353</c:v>
                </c:pt>
                <c:pt idx="22">
                  <c:v>14.775476333352492</c:v>
                </c:pt>
                <c:pt idx="23">
                  <c:v>20.071554561175351</c:v>
                </c:pt>
                <c:pt idx="24">
                  <c:v>23.930825604034702</c:v>
                </c:pt>
              </c:numCache>
            </c:numRef>
          </c:xVal>
          <c:yVal>
            <c:numRef>
              <c:f>'1.2'!$AK$285:$AK$309</c:f>
              <c:numCache>
                <c:formatCode>0_);\(0\)</c:formatCode>
                <c:ptCount val="25"/>
                <c:pt idx="0">
                  <c:v>93.664803869460698</c:v>
                </c:pt>
                <c:pt idx="1">
                  <c:v>94.770382264959551</c:v>
                </c:pt>
                <c:pt idx="2">
                  <c:v>95.924458628458396</c:v>
                </c:pt>
                <c:pt idx="3">
                  <c:v>97.047750194441036</c:v>
                </c:pt>
                <c:pt idx="4">
                  <c:v>98.066046164534086</c:v>
                </c:pt>
                <c:pt idx="5">
                  <c:v>98.914564528744293</c:v>
                </c:pt>
                <c:pt idx="6">
                  <c:v>99.541115458399744</c:v>
                </c:pt>
                <c:pt idx="7">
                  <c:v>99.908197527156759</c:v>
                </c:pt>
                <c:pt idx="8">
                  <c:v>99.994245589563903</c:v>
                </c:pt>
                <c:pt idx="9">
                  <c:v>99.794247780164682</c:v>
                </c:pt>
                <c:pt idx="10">
                  <c:v>99.319878212734878</c:v>
                </c:pt>
                <c:pt idx="11">
                  <c:v>98.59918161520541</c:v>
                </c:pt>
                <c:pt idx="12">
                  <c:v>97.675726752429014</c:v>
                </c:pt>
                <c:pt idx="13">
                  <c:v>96.607047248261239</c:v>
                </c:pt>
                <c:pt idx="14">
                  <c:v>95.462141867643922</c:v>
                </c:pt>
                <c:pt idx="15">
                  <c:v>94.317840230321224</c:v>
                </c:pt>
                <c:pt idx="16">
                  <c:v>93.253973645844198</c:v>
                </c:pt>
                <c:pt idx="17">
                  <c:v>92.34752139469154</c:v>
                </c:pt>
                <c:pt idx="18">
                  <c:v>91.666192421980355</c:v>
                </c:pt>
                <c:pt idx="19">
                  <c:v>91.262175010199726</c:v>
                </c:pt>
                <c:pt idx="20">
                  <c:v>91.166944449069007</c:v>
                </c:pt>
                <c:pt idx="21">
                  <c:v>91.387977265660879</c:v>
                </c:pt>
                <c:pt idx="22">
                  <c:v>91.907953899165776</c:v>
                </c:pt>
                <c:pt idx="23">
                  <c:v>92.686595899477695</c:v>
                </c:pt>
                <c:pt idx="24">
                  <c:v>93.664803869460684</c:v>
                </c:pt>
              </c:numCache>
            </c:numRef>
          </c:yVal>
          <c:smooth val="0"/>
        </c:ser>
        <c:ser>
          <c:idx val="1"/>
          <c:order val="12"/>
          <c:tx>
            <c:v>Longitude</c:v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'1.2'!$AJ$310:$AJ$459</c:f>
              <c:numCache>
                <c:formatCode>0_);\(0\)</c:formatCode>
                <c:ptCount val="150"/>
                <c:pt idx="0">
                  <c:v>3.2911469473817424E-16</c:v>
                </c:pt>
                <c:pt idx="1">
                  <c:v>-1.3546006327598252</c:v>
                </c:pt>
                <c:pt idx="2">
                  <c:v>-2.5509433819565341</c:v>
                </c:pt>
                <c:pt idx="3">
                  <c:v>-3.5248008506742883</c:v>
                </c:pt>
                <c:pt idx="4">
                  <c:v>-4.2335545895847702</c:v>
                </c:pt>
                <c:pt idx="5">
                  <c:v>-4.6529065957665221</c:v>
                </c:pt>
                <c:pt idx="6">
                  <c:v>-4.7731742532601018</c:v>
                </c:pt>
                <c:pt idx="7">
                  <c:v>-4.5962298909741719</c:v>
                </c:pt>
                <c:pt idx="8">
                  <c:v>-4.1336232991030206</c:v>
                </c:pt>
                <c:pt idx="9">
                  <c:v>-3.406056622067938</c:v>
                </c:pt>
                <c:pt idx="10">
                  <c:v>-2.4441332648219234</c:v>
                </c:pt>
                <c:pt idx="11">
                  <c:v>-1.2900937358555389</c:v>
                </c:pt>
                <c:pt idx="12">
                  <c:v>-9.3752481126691714E-16</c:v>
                </c:pt>
                <c:pt idx="13">
                  <c:v>1.3545078142855025</c:v>
                </c:pt>
                <c:pt idx="14">
                  <c:v>2.6861425045054701</c:v>
                </c:pt>
                <c:pt idx="15">
                  <c:v>3.8951014282514755</c:v>
                </c:pt>
                <c:pt idx="16">
                  <c:v>4.8767026412736811</c:v>
                </c:pt>
                <c:pt idx="17">
                  <c:v>5.5337986099072136</c:v>
                </c:pt>
                <c:pt idx="18">
                  <c:v>5.7923244312955413</c:v>
                </c:pt>
                <c:pt idx="19">
                  <c:v>5.6161634007533321</c:v>
                </c:pt>
                <c:pt idx="20">
                  <c:v>5.016398568811737</c:v>
                </c:pt>
                <c:pt idx="21">
                  <c:v>4.0511736799709395</c:v>
                </c:pt>
                <c:pt idx="22">
                  <c:v>2.8157123761893321</c:v>
                </c:pt>
                <c:pt idx="23">
                  <c:v>1.4257951282798413</c:v>
                </c:pt>
                <c:pt idx="24">
                  <c:v>3.2911469473817424E-16</c:v>
                </c:pt>
                <c:pt idx="25">
                  <c:v>3.4249629245215324E-15</c:v>
                </c:pt>
                <c:pt idx="26">
                  <c:v>-14.153379413375093</c:v>
                </c:pt>
                <c:pt idx="27">
                  <c:v>-26.748071349341028</c:v>
                </c:pt>
                <c:pt idx="28">
                  <c:v>-37.066891200021942</c:v>
                </c:pt>
                <c:pt idx="29">
                  <c:v>-44.614496329779968</c:v>
                </c:pt>
                <c:pt idx="30">
                  <c:v>-49.095307070210481</c:v>
                </c:pt>
                <c:pt idx="31">
                  <c:v>-50.382453391843676</c:v>
                </c:pt>
                <c:pt idx="32">
                  <c:v>-48.48905447548222</c:v>
                </c:pt>
                <c:pt idx="33">
                  <c:v>-43.548379431917027</c:v>
                </c:pt>
                <c:pt idx="34">
                  <c:v>-35.805489981625108</c:v>
                </c:pt>
                <c:pt idx="35">
                  <c:v>-25.619967362301331</c:v>
                </c:pt>
                <c:pt idx="36">
                  <c:v>-13.476810142829537</c:v>
                </c:pt>
                <c:pt idx="37">
                  <c:v>-9.756439839195655E-15</c:v>
                </c:pt>
                <c:pt idx="38">
                  <c:v>14.039670196339518</c:v>
                </c:pt>
                <c:pt idx="39">
                  <c:v>27.733661769935427</c:v>
                </c:pt>
                <c:pt idx="40">
                  <c:v>40.073916634628382</c:v>
                </c:pt>
                <c:pt idx="41">
                  <c:v>50.029576661403333</c:v>
                </c:pt>
                <c:pt idx="42">
                  <c:v>56.662295180220809</c:v>
                </c:pt>
                <c:pt idx="43">
                  <c:v>59.264916204486639</c:v>
                </c:pt>
                <c:pt idx="44">
                  <c:v>57.491898975268072</c:v>
                </c:pt>
                <c:pt idx="45">
                  <c:v>51.441788078388896</c:v>
                </c:pt>
                <c:pt idx="46">
                  <c:v>41.660655088208827</c:v>
                </c:pt>
                <c:pt idx="47">
                  <c:v>29.06040527544139</c:v>
                </c:pt>
                <c:pt idx="48">
                  <c:v>14.775476333352506</c:v>
                </c:pt>
                <c:pt idx="49">
                  <c:v>3.4249629245215324E-15</c:v>
                </c:pt>
                <c:pt idx="50">
                  <c:v>5.6030951045728089E-15</c:v>
                </c:pt>
                <c:pt idx="51">
                  <c:v>-23.380089552368283</c:v>
                </c:pt>
                <c:pt idx="52">
                  <c:v>-44.572092071272444</c:v>
                </c:pt>
                <c:pt idx="53">
                  <c:v>-62.213141997491626</c:v>
                </c:pt>
                <c:pt idx="54">
                  <c:v>-75.2787428644681</c:v>
                </c:pt>
                <c:pt idx="55">
                  <c:v>-83.101298762814338</c:v>
                </c:pt>
                <c:pt idx="56">
                  <c:v>-85.35754361228328</c:v>
                </c:pt>
                <c:pt idx="57">
                  <c:v>-82.040015440873304</c:v>
                </c:pt>
                <c:pt idx="58">
                  <c:v>-73.424785430421139</c:v>
                </c:pt>
                <c:pt idx="59">
                  <c:v>-60.042991757317495</c:v>
                </c:pt>
                <c:pt idx="60">
                  <c:v>-42.658815384777554</c:v>
                </c:pt>
                <c:pt idx="61">
                  <c:v>-22.252087675081437</c:v>
                </c:pt>
                <c:pt idx="62">
                  <c:v>-1.5961124691209084E-14</c:v>
                </c:pt>
                <c:pt idx="63">
                  <c:v>22.750397448515141</c:v>
                </c:pt>
                <c:pt idx="64">
                  <c:v>44.528581595008021</c:v>
                </c:pt>
                <c:pt idx="65">
                  <c:v>63.814558035061125</c:v>
                </c:pt>
                <c:pt idx="66">
                  <c:v>79.144907777671719</c:v>
                </c:pt>
                <c:pt idx="67">
                  <c:v>89.247097895797495</c:v>
                </c:pt>
                <c:pt idx="68">
                  <c:v>93.187104007118776</c:v>
                </c:pt>
                <c:pt idx="69">
                  <c:v>90.504464439022783</c:v>
                </c:pt>
                <c:pt idx="70">
                  <c:v>81.303225963751061</c:v>
                </c:pt>
                <c:pt idx="71">
                  <c:v>66.271482435319513</c:v>
                </c:pt>
                <c:pt idx="72">
                  <c:v>46.617360691477259</c:v>
                </c:pt>
                <c:pt idx="73">
                  <c:v>23.930825604034702</c:v>
                </c:pt>
                <c:pt idx="74">
                  <c:v>5.6030951045728089E-15</c:v>
                </c:pt>
                <c:pt idx="75">
                  <c:v>6.2798824762390261E-15</c:v>
                </c:pt>
                <c:pt idx="76">
                  <c:v>-26.544785053704175</c:v>
                </c:pt>
                <c:pt idx="77">
                  <c:v>-51.208725768955489</c:v>
                </c:pt>
                <c:pt idx="78">
                  <c:v>-72.193058454225636</c:v>
                </c:pt>
                <c:pt idx="79">
                  <c:v>-88.008060962353241</c:v>
                </c:pt>
                <c:pt idx="80">
                  <c:v>-97.590473439359656</c:v>
                </c:pt>
                <c:pt idx="81">
                  <c:v>-100.37035222193443</c:v>
                </c:pt>
                <c:pt idx="82">
                  <c:v>-96.285378696827905</c:v>
                </c:pt>
                <c:pt idx="83">
                  <c:v>-85.749583989828821</c:v>
                </c:pt>
                <c:pt idx="84">
                  <c:v>-69.588958801833073</c:v>
                </c:pt>
                <c:pt idx="85">
                  <c:v>-48.957863734731376</c:v>
                </c:pt>
                <c:pt idx="86">
                  <c:v>-25.248262496259212</c:v>
                </c:pt>
                <c:pt idx="87">
                  <c:v>-1.7889039071920584E-14</c:v>
                </c:pt>
                <c:pt idx="88">
                  <c:v>25.183886526880819</c:v>
                </c:pt>
                <c:pt idx="89">
                  <c:v>48.716391554805391</c:v>
                </c:pt>
                <c:pt idx="90">
                  <c:v>69.102102126761324</c:v>
                </c:pt>
                <c:pt idx="91">
                  <c:v>85.011544736711798</c:v>
                </c:pt>
                <c:pt idx="92">
                  <c:v>95.355819447307624</c:v>
                </c:pt>
                <c:pt idx="93">
                  <c:v>99.36065899598583</c:v>
                </c:pt>
                <c:pt idx="94">
                  <c:v>96.635669034755878</c:v>
                </c:pt>
                <c:pt idx="95">
                  <c:v>87.230808899405829</c:v>
                </c:pt>
                <c:pt idx="96">
                  <c:v>71.669219671972101</c:v>
                </c:pt>
                <c:pt idx="97">
                  <c:v>50.94459946590257</c:v>
                </c:pt>
                <c:pt idx="98">
                  <c:v>26.473637109539922</c:v>
                </c:pt>
                <c:pt idx="99">
                  <c:v>6.2798824762390261E-15</c:v>
                </c:pt>
                <c:pt idx="100">
                  <c:v>5.2739804098346363E-15</c:v>
                </c:pt>
                <c:pt idx="101">
                  <c:v>-22.57827362472225</c:v>
                </c:pt>
                <c:pt idx="102">
                  <c:v>-44.081089995972668</c:v>
                </c:pt>
                <c:pt idx="103">
                  <c:v>-62.787734584225248</c:v>
                </c:pt>
                <c:pt idx="104">
                  <c:v>-77.143994484441677</c:v>
                </c:pt>
                <c:pt idx="105">
                  <c:v>-85.952870460081087</c:v>
                </c:pt>
                <c:pt idx="106">
                  <c:v>-88.524142962560234</c:v>
                </c:pt>
                <c:pt idx="107">
                  <c:v>-84.74817296983197</c:v>
                </c:pt>
                <c:pt idx="108">
                  <c:v>-75.080036767484685</c:v>
                </c:pt>
                <c:pt idx="109">
                  <c:v>-60.445275576436863</c:v>
                </c:pt>
                <c:pt idx="110">
                  <c:v>-42.097272418849222</c:v>
                </c:pt>
                <c:pt idx="111">
                  <c:v>-21.46206686813122</c:v>
                </c:pt>
                <c:pt idx="112">
                  <c:v>-1.5023599879942171E-14</c:v>
                </c:pt>
                <c:pt idx="113">
                  <c:v>20.899343028906838</c:v>
                </c:pt>
                <c:pt idx="114">
                  <c:v>39.985497637611068</c:v>
                </c:pt>
                <c:pt idx="115">
                  <c:v>56.184669991596074</c:v>
                </c:pt>
                <c:pt idx="116">
                  <c:v>68.616854301708614</c:v>
                </c:pt>
                <c:pt idx="117">
                  <c:v>76.603560306713945</c:v>
                </c:pt>
                <c:pt idx="118">
                  <c:v>79.675481798221</c:v>
                </c:pt>
                <c:pt idx="119">
                  <c:v>77.586489727878231</c:v>
                </c:pt>
                <c:pt idx="120">
                  <c:v>70.336689871582905</c:v>
                </c:pt>
                <c:pt idx="121">
                  <c:v>58.203028170440916</c:v>
                </c:pt>
                <c:pt idx="122">
                  <c:v>41.771053256892074</c:v>
                </c:pt>
                <c:pt idx="123">
                  <c:v>21.956343094599795</c:v>
                </c:pt>
                <c:pt idx="124">
                  <c:v>5.2739804098346363E-15</c:v>
                </c:pt>
                <c:pt idx="125">
                  <c:v>2.8549195517174941E-15</c:v>
                </c:pt>
                <c:pt idx="126">
                  <c:v>-12.333192447371847</c:v>
                </c:pt>
                <c:pt idx="127">
                  <c:v>-24.289171013863239</c:v>
                </c:pt>
                <c:pt idx="128">
                  <c:v>-34.861551970283635</c:v>
                </c:pt>
                <c:pt idx="129">
                  <c:v>-43.085652363349034</c:v>
                </c:pt>
                <c:pt idx="130">
                  <c:v>-48.180177296887393</c:v>
                </c:pt>
                <c:pt idx="131">
                  <c:v>-49.674245064301765</c:v>
                </c:pt>
                <c:pt idx="132">
                  <c:v>-47.48126514757223</c:v>
                </c:pt>
                <c:pt idx="133">
                  <c:v>-41.897320463287002</c:v>
                </c:pt>
                <c:pt idx="134">
                  <c:v>-33.528815183490018</c:v>
                </c:pt>
                <c:pt idx="135">
                  <c:v>-23.177394746936077</c:v>
                </c:pt>
                <c:pt idx="136">
                  <c:v>-11.718208555801006</c:v>
                </c:pt>
                <c:pt idx="137">
                  <c:v>-8.1325992327249352E-15</c:v>
                </c:pt>
                <c:pt idx="138">
                  <c:v>11.219724459030012</c:v>
                </c:pt>
                <c:pt idx="139">
                  <c:v>21.305171850552011</c:v>
                </c:pt>
                <c:pt idx="140">
                  <c:v>29.747239706472051</c:v>
                </c:pt>
                <c:pt idx="141">
                  <c:v>36.1541432632728</c:v>
                </c:pt>
                <c:pt idx="142">
                  <c:v>40.237545181616227</c:v>
                </c:pt>
                <c:pt idx="143">
                  <c:v>41.801426069078104</c:v>
                </c:pt>
                <c:pt idx="144">
                  <c:v>40.738348047442898</c:v>
                </c:pt>
                <c:pt idx="145">
                  <c:v>37.03559021203688</c:v>
                </c:pt>
                <c:pt idx="146">
                  <c:v>30.791620011010167</c:v>
                </c:pt>
                <c:pt idx="147">
                  <c:v>22.240962515458921</c:v>
                </c:pt>
                <c:pt idx="148">
                  <c:v>11.782243454494674</c:v>
                </c:pt>
                <c:pt idx="149">
                  <c:v>2.8549195517174941E-15</c:v>
                </c:pt>
              </c:numCache>
            </c:numRef>
          </c:xVal>
          <c:yVal>
            <c:numRef>
              <c:f>'1.2'!$AK$310:$AK$459</c:f>
              <c:numCache>
                <c:formatCode>0_);\(0\)</c:formatCode>
                <c:ptCount val="150"/>
                <c:pt idx="0">
                  <c:v>99.159006568237402</c:v>
                </c:pt>
                <c:pt idx="1">
                  <c:v>99.994245589563903</c:v>
                </c:pt>
                <c:pt idx="2">
                  <c:v>94.144441331758443</c:v>
                </c:pt>
                <c:pt idx="3">
                  <c:v>82.462074234602852</c:v>
                </c:pt>
                <c:pt idx="4">
                  <c:v>66.019261769192454</c:v>
                </c:pt>
                <c:pt idx="5">
                  <c:v>45.988866150296793</c:v>
                </c:pt>
                <c:pt idx="6">
                  <c:v>23.572614967421</c:v>
                </c:pt>
                <c:pt idx="7">
                  <c:v>-3.1150558397792277E-2</c:v>
                </c:pt>
                <c:pt idx="8">
                  <c:v>-23.632598231097557</c:v>
                </c:pt>
                <c:pt idx="9">
                  <c:v>-46.042033897382936</c:v>
                </c:pt>
                <c:pt idx="10">
                  <c:v>-66.06153015535962</c:v>
                </c:pt>
                <c:pt idx="11">
                  <c:v>-82.49004476030855</c:v>
                </c:pt>
                <c:pt idx="12">
                  <c:v>-94.155654958178985</c:v>
                </c:pt>
                <c:pt idx="13">
                  <c:v>-99.987393892398075</c:v>
                </c:pt>
                <c:pt idx="14">
                  <c:v>-99.134064367276835</c:v>
                </c:pt>
                <c:pt idx="15">
                  <c:v>-91.125188836224936</c:v>
                </c:pt>
                <c:pt idx="16">
                  <c:v>-76.04869653430822</c:v>
                </c:pt>
                <c:pt idx="17">
                  <c:v>-54.695515230259161</c:v>
                </c:pt>
                <c:pt idx="18">
                  <c:v>-28.605750877847779</c:v>
                </c:pt>
                <c:pt idx="19">
                  <c:v>3.806307128593435E-2</c:v>
                </c:pt>
                <c:pt idx="20">
                  <c:v>28.679568350968335</c:v>
                </c:pt>
                <c:pt idx="21">
                  <c:v>54.762529398046851</c:v>
                </c:pt>
                <c:pt idx="22">
                  <c:v>76.104797854385282</c:v>
                </c:pt>
                <c:pt idx="23">
                  <c:v>91.166944449069007</c:v>
                </c:pt>
                <c:pt idx="24">
                  <c:v>99.159006568237402</c:v>
                </c:pt>
                <c:pt idx="25">
                  <c:v>99.159006568237402</c:v>
                </c:pt>
                <c:pt idx="26">
                  <c:v>99.319878212734878</c:v>
                </c:pt>
                <c:pt idx="27">
                  <c:v>92.825584294868634</c:v>
                </c:pt>
                <c:pt idx="28">
                  <c:v>80.511585164523282</c:v>
                </c:pt>
                <c:pt idx="29">
                  <c:v>63.463500441183733</c:v>
                </c:pt>
                <c:pt idx="30">
                  <c:v>42.897439553027716</c:v>
                </c:pt>
                <c:pt idx="31">
                  <c:v>20.079744390720851</c:v>
                </c:pt>
                <c:pt idx="32">
                  <c:v>-3.7174470085270608</c:v>
                </c:pt>
                <c:pt idx="33">
                  <c:v>-27.234866070444273</c:v>
                </c:pt>
                <c:pt idx="34">
                  <c:v>-49.231446735735197</c:v>
                </c:pt>
                <c:pt idx="35">
                  <c:v>-68.489160654094945</c:v>
                </c:pt>
                <c:pt idx="36">
                  <c:v>-83.829855455762981</c:v>
                </c:pt>
                <c:pt idx="37">
                  <c:v>-94.155654958178985</c:v>
                </c:pt>
                <c:pt idx="38">
                  <c:v>-98.521935526554714</c:v>
                </c:pt>
                <c:pt idx="39">
                  <c:v>-96.245943298410481</c:v>
                </c:pt>
                <c:pt idx="40">
                  <c:v>-87.043030789778769</c:v>
                </c:pt>
                <c:pt idx="41">
                  <c:v>-71.166376889116151</c:v>
                </c:pt>
                <c:pt idx="42">
                  <c:v>-49.509159377560707</c:v>
                </c:pt>
                <c:pt idx="43">
                  <c:v>-23.619817785932433</c:v>
                </c:pt>
                <c:pt idx="44">
                  <c:v>4.4076563292900683</c:v>
                </c:pt>
                <c:pt idx="45">
                  <c:v>32.171351196418648</c:v>
                </c:pt>
                <c:pt idx="46">
                  <c:v>57.282118552309747</c:v>
                </c:pt>
                <c:pt idx="47">
                  <c:v>77.686389581880945</c:v>
                </c:pt>
                <c:pt idx="48">
                  <c:v>91.907953899165776</c:v>
                </c:pt>
                <c:pt idx="49">
                  <c:v>99.159006568237402</c:v>
                </c:pt>
                <c:pt idx="50">
                  <c:v>99.159006568237402</c:v>
                </c:pt>
                <c:pt idx="51">
                  <c:v>97.675726752429028</c:v>
                </c:pt>
                <c:pt idx="52">
                  <c:v>89.570439631975873</c:v>
                </c:pt>
                <c:pt idx="53">
                  <c:v>75.648616787380945</c:v>
                </c:pt>
                <c:pt idx="54">
                  <c:v>57.044049831684994</c:v>
                </c:pt>
                <c:pt idx="55">
                  <c:v>35.098190486758234</c:v>
                </c:pt>
                <c:pt idx="56">
                  <c:v>11.256516699599398</c:v>
                </c:pt>
                <c:pt idx="57">
                  <c:v>-13.011916845190047</c:v>
                </c:pt>
                <c:pt idx="58">
                  <c:v>-36.27340356726863</c:v>
                </c:pt>
                <c:pt idx="59">
                  <c:v>-57.173477628151716</c:v>
                </c:pt>
                <c:pt idx="60">
                  <c:v>-74.474335856490129</c:v>
                </c:pt>
                <c:pt idx="61">
                  <c:v>-87.094255010623115</c:v>
                </c:pt>
                <c:pt idx="62">
                  <c:v>-94.155654958178985</c:v>
                </c:pt>
                <c:pt idx="63">
                  <c:v>-95.04504247996924</c:v>
                </c:pt>
                <c:pt idx="64">
                  <c:v>-89.483002576488943</c:v>
                </c:pt>
                <c:pt idx="65">
                  <c:v>-77.595872692703111</c:v>
                </c:pt>
                <c:pt idx="66">
                  <c:v>-59.973717564890471</c:v>
                </c:pt>
                <c:pt idx="67">
                  <c:v>-37.693895149310592</c:v>
                </c:pt>
                <c:pt idx="68">
                  <c:v>-12.289039117715284</c:v>
                </c:pt>
                <c:pt idx="69">
                  <c:v>14.354416671797839</c:v>
                </c:pt>
                <c:pt idx="70">
                  <c:v>40.165520531192342</c:v>
                </c:pt>
                <c:pt idx="71">
                  <c:v>63.104302558981423</c:v>
                </c:pt>
                <c:pt idx="72">
                  <c:v>81.385217699202769</c:v>
                </c:pt>
                <c:pt idx="73">
                  <c:v>93.664803869460698</c:v>
                </c:pt>
                <c:pt idx="74">
                  <c:v>99.159006568237402</c:v>
                </c:pt>
                <c:pt idx="75">
                  <c:v>99.159006568237402</c:v>
                </c:pt>
                <c:pt idx="76">
                  <c:v>95.462141867643922</c:v>
                </c:pt>
                <c:pt idx="77">
                  <c:v>85.096840303970311</c:v>
                </c:pt>
                <c:pt idx="78">
                  <c:v>68.849601504522312</c:v>
                </c:pt>
                <c:pt idx="79">
                  <c:v>47.953720572266171</c:v>
                </c:pt>
                <c:pt idx="80">
                  <c:v>23.969206232603376</c:v>
                </c:pt>
                <c:pt idx="81">
                  <c:v>-1.3614366451969147</c:v>
                </c:pt>
                <c:pt idx="82">
                  <c:v>-26.260716833629736</c:v>
                </c:pt>
                <c:pt idx="83">
                  <c:v>-49.049361753301319</c:v>
                </c:pt>
                <c:pt idx="84">
                  <c:v>-68.253932352858953</c:v>
                </c:pt>
                <c:pt idx="85">
                  <c:v>-82.68457957337823</c:v>
                </c:pt>
                <c:pt idx="86">
                  <c:v>-91.484441719952457</c:v>
                </c:pt>
                <c:pt idx="87">
                  <c:v>-94.155654958178985</c:v>
                </c:pt>
                <c:pt idx="88">
                  <c:v>-90.567987028106259</c:v>
                </c:pt>
                <c:pt idx="89">
                  <c:v>-80.955167895198286</c:v>
                </c:pt>
                <c:pt idx="90">
                  <c:v>-65.901795774020783</c:v>
                </c:pt>
                <c:pt idx="91">
                  <c:v>-46.320982613908789</c:v>
                </c:pt>
                <c:pt idx="92">
                  <c:v>-23.420352635461118</c:v>
                </c:pt>
                <c:pt idx="93">
                  <c:v>1.3477410336165867</c:v>
                </c:pt>
                <c:pt idx="94">
                  <c:v>26.356254447942362</c:v>
                </c:pt>
                <c:pt idx="95">
                  <c:v>49.896632760895464</c:v>
                </c:pt>
                <c:pt idx="96">
                  <c:v>70.294284545957566</c:v>
                </c:pt>
                <c:pt idx="97">
                  <c:v>86.039963083275225</c:v>
                </c:pt>
                <c:pt idx="98">
                  <c:v>95.924458628458396</c:v>
                </c:pt>
                <c:pt idx="99">
                  <c:v>99.159006568237402</c:v>
                </c:pt>
                <c:pt idx="100">
                  <c:v>99.159006568237402</c:v>
                </c:pt>
                <c:pt idx="101">
                  <c:v>93.253973645844198</c:v>
                </c:pt>
                <c:pt idx="102">
                  <c:v>80.526612967626093</c:v>
                </c:pt>
                <c:pt idx="103">
                  <c:v>61.761497047919583</c:v>
                </c:pt>
                <c:pt idx="104">
                  <c:v>38.330935358775129</c:v>
                </c:pt>
                <c:pt idx="105">
                  <c:v>12.078722725501253</c:v>
                </c:pt>
                <c:pt idx="106">
                  <c:v>-14.87905413039041</c:v>
                </c:pt>
                <c:pt idx="107">
                  <c:v>-40.398215207689461</c:v>
                </c:pt>
                <c:pt idx="108">
                  <c:v>-62.544168998943462</c:v>
                </c:pt>
                <c:pt idx="109">
                  <c:v>-79.776493861547578</c:v>
                </c:pt>
                <c:pt idx="110">
                  <c:v>-91.05394689819137</c:v>
                </c:pt>
                <c:pt idx="111">
                  <c:v>-95.858405528110467</c:v>
                </c:pt>
                <c:pt idx="112">
                  <c:v>-94.155654958178985</c:v>
                </c:pt>
                <c:pt idx="113">
                  <c:v>-86.319566164665773</c:v>
                </c:pt>
                <c:pt idx="114">
                  <c:v>-73.044851950711887</c:v>
                </c:pt>
                <c:pt idx="115">
                  <c:v>-55.266356602967967</c:v>
                </c:pt>
                <c:pt idx="116">
                  <c:v>-34.094011132541681</c:v>
                </c:pt>
                <c:pt idx="117">
                  <c:v>-10.764889639848986</c:v>
                </c:pt>
                <c:pt idx="118">
                  <c:v>13.391779540210315</c:v>
                </c:pt>
                <c:pt idx="119">
                  <c:v>36.984345495586751</c:v>
                </c:pt>
                <c:pt idx="120">
                  <c:v>58.592803194519981</c:v>
                </c:pt>
                <c:pt idx="121">
                  <c:v>76.817145348125678</c:v>
                </c:pt>
                <c:pt idx="122">
                  <c:v>90.348353862270216</c:v>
                </c:pt>
                <c:pt idx="123">
                  <c:v>98.066046164534086</c:v>
                </c:pt>
                <c:pt idx="124">
                  <c:v>99.159006568237402</c:v>
                </c:pt>
                <c:pt idx="125">
                  <c:v>99.159006568237402</c:v>
                </c:pt>
                <c:pt idx="126">
                  <c:v>91.666192421980355</c:v>
                </c:pt>
                <c:pt idx="127">
                  <c:v>77.171796717423121</c:v>
                </c:pt>
                <c:pt idx="128">
                  <c:v>56.464330884489655</c:v>
                </c:pt>
                <c:pt idx="129">
                  <c:v>31.040168281706578</c:v>
                </c:pt>
                <c:pt idx="130">
                  <c:v>2.9937695169968448</c:v>
                </c:pt>
                <c:pt idx="131">
                  <c:v>-25.232578051769636</c:v>
                </c:pt>
                <c:pt idx="132">
                  <c:v>-51.187600905806491</c:v>
                </c:pt>
                <c:pt idx="133">
                  <c:v>-72.748466777762928</c:v>
                </c:pt>
                <c:pt idx="134">
                  <c:v>-88.368391899776455</c:v>
                </c:pt>
                <c:pt idx="135">
                  <c:v>-97.185874216300434</c:v>
                </c:pt>
                <c:pt idx="136">
                  <c:v>-99.000122966702307</c:v>
                </c:pt>
                <c:pt idx="137">
                  <c:v>-94.155654958178985</c:v>
                </c:pt>
                <c:pt idx="138">
                  <c:v>-83.390365112011978</c:v>
                </c:pt>
                <c:pt idx="139">
                  <c:v>-67.691004775014633</c:v>
                </c:pt>
                <c:pt idx="140">
                  <c:v>-48.180814988335172</c:v>
                </c:pt>
                <c:pt idx="141">
                  <c:v>-26.046505725593896</c:v>
                </c:pt>
                <c:pt idx="142">
                  <c:v>-2.500238541282553</c:v>
                </c:pt>
                <c:pt idx="143">
                  <c:v>21.233493223660279</c:v>
                </c:pt>
                <c:pt idx="144">
                  <c:v>43.918339052955318</c:v>
                </c:pt>
                <c:pt idx="145">
                  <c:v>64.30679514447948</c:v>
                </c:pt>
                <c:pt idx="146">
                  <c:v>81.154252826142255</c:v>
                </c:pt>
                <c:pt idx="147">
                  <c:v>93.259290316163955</c:v>
                </c:pt>
                <c:pt idx="148">
                  <c:v>99.541115458399744</c:v>
                </c:pt>
                <c:pt idx="149">
                  <c:v>99.159006568237402</c:v>
                </c:pt>
              </c:numCache>
            </c:numRef>
          </c:yVal>
          <c:smooth val="0"/>
        </c:ser>
        <c:ser>
          <c:idx val="2"/>
          <c:order val="13"/>
          <c:tx>
            <c:v>PitchCirc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'1.2'!$AJ$461:$AJ$485</c:f>
              <c:numCache>
                <c:formatCode>0_);\(0\)</c:formatCode>
                <c:ptCount val="25"/>
                <c:pt idx="0">
                  <c:v>37.035590212036873</c:v>
                </c:pt>
                <c:pt idx="1">
                  <c:v>30.79162001101016</c:v>
                </c:pt>
                <c:pt idx="2">
                  <c:v>22.240962515458921</c:v>
                </c:pt>
                <c:pt idx="3">
                  <c:v>11.782243454494685</c:v>
                </c:pt>
                <c:pt idx="4">
                  <c:v>0</c:v>
                </c:pt>
                <c:pt idx="5">
                  <c:v>-12.333192447371836</c:v>
                </c:pt>
                <c:pt idx="6">
                  <c:v>-24.289171013863239</c:v>
                </c:pt>
                <c:pt idx="7">
                  <c:v>-34.861551970283642</c:v>
                </c:pt>
                <c:pt idx="8">
                  <c:v>-43.085652363349013</c:v>
                </c:pt>
                <c:pt idx="9">
                  <c:v>-48.180177296887379</c:v>
                </c:pt>
                <c:pt idx="10">
                  <c:v>-49.674245064301758</c:v>
                </c:pt>
                <c:pt idx="11">
                  <c:v>-47.48126514757223</c:v>
                </c:pt>
                <c:pt idx="12">
                  <c:v>-41.897320463287002</c:v>
                </c:pt>
                <c:pt idx="13">
                  <c:v>-33.528815183490003</c:v>
                </c:pt>
                <c:pt idx="14">
                  <c:v>-23.177394746936056</c:v>
                </c:pt>
                <c:pt idx="15">
                  <c:v>-11.718208555801024</c:v>
                </c:pt>
                <c:pt idx="16">
                  <c:v>-2.8299718052169625E-14</c:v>
                </c:pt>
                <c:pt idx="17">
                  <c:v>11.219724459030028</c:v>
                </c:pt>
                <c:pt idx="18">
                  <c:v>21.305171850551989</c:v>
                </c:pt>
                <c:pt idx="19">
                  <c:v>29.74723970647203</c:v>
                </c:pt>
                <c:pt idx="20">
                  <c:v>36.154143263272815</c:v>
                </c:pt>
                <c:pt idx="21">
                  <c:v>40.23754518161622</c:v>
                </c:pt>
                <c:pt idx="22">
                  <c:v>41.80142606907809</c:v>
                </c:pt>
                <c:pt idx="23">
                  <c:v>40.738348047442891</c:v>
                </c:pt>
                <c:pt idx="24">
                  <c:v>37.035590212036873</c:v>
                </c:pt>
              </c:numCache>
            </c:numRef>
          </c:xVal>
          <c:yVal>
            <c:numRef>
              <c:f>'1.2'!$AK$461:$AK$485</c:f>
              <c:numCache>
                <c:formatCode>0_);\(0\)</c:formatCode>
                <c:ptCount val="25"/>
                <c:pt idx="0">
                  <c:v>64.30679514447948</c:v>
                </c:pt>
                <c:pt idx="1">
                  <c:v>81.154252826142255</c:v>
                </c:pt>
                <c:pt idx="2">
                  <c:v>93.259290316163955</c:v>
                </c:pt>
                <c:pt idx="3">
                  <c:v>99.541115458399744</c:v>
                </c:pt>
                <c:pt idx="4">
                  <c:v>99.159006568237402</c:v>
                </c:pt>
                <c:pt idx="5">
                  <c:v>91.666192421980355</c:v>
                </c:pt>
                <c:pt idx="6">
                  <c:v>77.171796717423121</c:v>
                </c:pt>
                <c:pt idx="7">
                  <c:v>56.464330884489662</c:v>
                </c:pt>
                <c:pt idx="8">
                  <c:v>31.04016828170662</c:v>
                </c:pt>
                <c:pt idx="9">
                  <c:v>2.9937695169968408</c:v>
                </c:pt>
                <c:pt idx="10">
                  <c:v>-25.232578051769643</c:v>
                </c:pt>
                <c:pt idx="11">
                  <c:v>-51.187600905806448</c:v>
                </c:pt>
                <c:pt idx="12">
                  <c:v>-72.7484667777629</c:v>
                </c:pt>
                <c:pt idx="13">
                  <c:v>-88.368391899776469</c:v>
                </c:pt>
                <c:pt idx="14">
                  <c:v>-97.185874216300462</c:v>
                </c:pt>
                <c:pt idx="15">
                  <c:v>-99.000122966702307</c:v>
                </c:pt>
                <c:pt idx="16">
                  <c:v>-94.155654958178985</c:v>
                </c:pt>
                <c:pt idx="17">
                  <c:v>-83.390365112011949</c:v>
                </c:pt>
                <c:pt idx="18">
                  <c:v>-67.691004775014662</c:v>
                </c:pt>
                <c:pt idx="19">
                  <c:v>-48.1808149883352</c:v>
                </c:pt>
                <c:pt idx="20">
                  <c:v>-26.04650572559385</c:v>
                </c:pt>
                <c:pt idx="21">
                  <c:v>-2.5002385412825854</c:v>
                </c:pt>
                <c:pt idx="22">
                  <c:v>21.233493223660222</c:v>
                </c:pt>
                <c:pt idx="23">
                  <c:v>43.918339052955318</c:v>
                </c:pt>
                <c:pt idx="24">
                  <c:v>64.306795144479466</c:v>
                </c:pt>
              </c:numCache>
            </c:numRef>
          </c:yVal>
          <c:smooth val="0"/>
        </c:ser>
        <c:ser>
          <c:idx val="4"/>
          <c:order val="14"/>
          <c:tx>
            <c:v>AxisX</c:v>
          </c:tx>
          <c:spPr>
            <a:ln w="19050" cap="rnd">
              <a:solidFill>
                <a:srgbClr val="FF0000"/>
              </a:solidFill>
              <a:prstDash val="dash"/>
              <a:round/>
              <a:tailEnd type="triangle"/>
            </a:ln>
            <a:effectLst/>
          </c:spPr>
          <c:marker>
            <c:symbol val="none"/>
          </c:marker>
          <c:xVal>
            <c:numRef>
              <c:f>'1.2'!$AJ$486:$AJ$487</c:f>
              <c:numCache>
                <c:formatCode>0_);\(0\)</c:formatCode>
                <c:ptCount val="2"/>
                <c:pt idx="0">
                  <c:v>-105.58799444822456</c:v>
                </c:pt>
                <c:pt idx="1">
                  <c:v>117.83495552884095</c:v>
                </c:pt>
              </c:numCache>
            </c:numRef>
          </c:xVal>
          <c:yVal>
            <c:numRef>
              <c:f>'1.2'!$AK$486:$AK$487</c:f>
              <c:numCache>
                <c:formatCode>0_);\(0\)</c:formatCode>
                <c:ptCount val="2"/>
                <c:pt idx="0">
                  <c:v>13.924405184178825</c:v>
                </c:pt>
                <c:pt idx="1">
                  <c:v>-15.539471833114861</c:v>
                </c:pt>
              </c:numCache>
            </c:numRef>
          </c:yVal>
          <c:smooth val="0"/>
        </c:ser>
        <c:ser>
          <c:idx val="5"/>
          <c:order val="15"/>
          <c:tx>
            <c:v>AxisY</c:v>
          </c:tx>
          <c:spPr>
            <a:ln w="19050" cap="rnd">
              <a:solidFill>
                <a:srgbClr val="FF0000"/>
              </a:solidFill>
              <a:prstDash val="dash"/>
              <a:round/>
              <a:tailEnd type="triangle"/>
            </a:ln>
            <a:effectLst/>
          </c:spPr>
          <c:marker>
            <c:symbol val="none"/>
          </c:marker>
          <c:xVal>
            <c:numRef>
              <c:f>'1.2'!$AJ$488:$AJ$489</c:f>
              <c:numCache>
                <c:formatCode>0_);\(0\)</c:formatCode>
                <c:ptCount val="2"/>
                <c:pt idx="0">
                  <c:v>26.228680580342832</c:v>
                </c:pt>
                <c:pt idx="1">
                  <c:v>-30.902488503514977</c:v>
                </c:pt>
              </c:numCache>
            </c:numRef>
          </c:xVal>
          <c:yVal>
            <c:numRef>
              <c:f>'1.2'!$AK$488:$AK$489</c:f>
              <c:numCache>
                <c:formatCode>0_);\(0\)</c:formatCode>
                <c:ptCount val="2"/>
                <c:pt idx="0">
                  <c:v>-83.334025881622722</c:v>
                </c:pt>
                <c:pt idx="1">
                  <c:v>98.183695091718761</c:v>
                </c:pt>
              </c:numCache>
            </c:numRef>
          </c:yVal>
          <c:smooth val="0"/>
        </c:ser>
        <c:ser>
          <c:idx val="6"/>
          <c:order val="16"/>
          <c:tx>
            <c:v>AxisZ</c:v>
          </c:tx>
          <c:spPr>
            <a:ln w="19050" cap="rnd">
              <a:solidFill>
                <a:srgbClr val="FF0000"/>
              </a:solidFill>
              <a:prstDash val="dash"/>
              <a:round/>
              <a:tailEnd type="triangle"/>
            </a:ln>
            <a:effectLst/>
          </c:spPr>
          <c:marker>
            <c:symbol val="none"/>
          </c:marker>
          <c:xVal>
            <c:numRef>
              <c:f>'1.2'!$AJ$490:$AJ$491</c:f>
              <c:numCache>
                <c:formatCode>0_);\(0\)</c:formatCode>
                <c:ptCount val="2"/>
                <c:pt idx="0">
                  <c:v>-53.245352536067635</c:v>
                </c:pt>
                <c:pt idx="1">
                  <c:v>45.632591761446122</c:v>
                </c:pt>
              </c:numCache>
            </c:numRef>
          </c:xVal>
          <c:yVal>
            <c:numRef>
              <c:f>'1.2'!$AK$490:$AK$491</c:f>
              <c:numCache>
                <c:formatCode>0_);\(0\)</c:formatCode>
                <c:ptCount val="2"/>
                <c:pt idx="0">
                  <c:v>-92.452636999413954</c:v>
                </c:pt>
                <c:pt idx="1">
                  <c:v>79.234209945471491</c:v>
                </c:pt>
              </c:numCache>
            </c:numRef>
          </c:yVal>
          <c:smooth val="0"/>
        </c:ser>
        <c:ser>
          <c:idx val="7"/>
          <c:order val="17"/>
          <c:tx>
            <c:v>WingTL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'1.2'!$AJ$493:$AJ$496</c:f>
              <c:numCache>
                <c:formatCode>0_);\(0\)</c:formatCode>
                <c:ptCount val="4"/>
                <c:pt idx="0">
                  <c:v>-19.210650770333995</c:v>
                </c:pt>
                <c:pt idx="1">
                  <c:v>-68.915078416351221</c:v>
                </c:pt>
                <c:pt idx="2">
                  <c:v>-60.530208127852312</c:v>
                </c:pt>
                <c:pt idx="3">
                  <c:v>-2.9720636909896241</c:v>
                </c:pt>
              </c:numCache>
            </c:numRef>
          </c:xVal>
          <c:yVal>
            <c:numRef>
              <c:f>'1.2'!$AK$493:$AK$496</c:f>
              <c:numCache>
                <c:formatCode>0_);\(0\)</c:formatCode>
                <c:ptCount val="4"/>
                <c:pt idx="0">
                  <c:v>-19.837245144045195</c:v>
                </c:pt>
                <c:pt idx="1">
                  <c:v>1.9341393593408804</c:v>
                </c:pt>
                <c:pt idx="2">
                  <c:v>15.051627628389255</c:v>
                </c:pt>
                <c:pt idx="3">
                  <c:v>11.26173034103034</c:v>
                </c:pt>
              </c:numCache>
            </c:numRef>
          </c:yVal>
          <c:smooth val="0"/>
        </c:ser>
        <c:ser>
          <c:idx val="8"/>
          <c:order val="18"/>
          <c:tx>
            <c:v>WingTR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'1.2'!$AJ$497:$AJ$500</c:f>
              <c:numCache>
                <c:formatCode>0_);\(0\)</c:formatCode>
                <c:ptCount val="4"/>
                <c:pt idx="0">
                  <c:v>14.73604946520828</c:v>
                </c:pt>
                <c:pt idx="1">
                  <c:v>72.700427835117139</c:v>
                </c:pt>
                <c:pt idx="2">
                  <c:v>65.449515493452182</c:v>
                </c:pt>
                <c:pt idx="3">
                  <c:v>-4.7718821949544967</c:v>
                </c:pt>
              </c:numCache>
            </c:numRef>
          </c:xVal>
          <c:yVal>
            <c:numRef>
              <c:f>'1.2'!$AK$497:$AK$500</c:f>
              <c:numCache>
                <c:formatCode>0_);\(0\)</c:formatCode>
                <c:ptCount val="4"/>
                <c:pt idx="0">
                  <c:v>9.0213470276489378</c:v>
                </c:pt>
                <c:pt idx="1">
                  <c:v>-2.0403772606527095</c:v>
                </c:pt>
                <c:pt idx="2">
                  <c:v>-16.274877720313711</c:v>
                </c:pt>
                <c:pt idx="3">
                  <c:v>-21.901844721153918</c:v>
                </c:pt>
              </c:numCache>
            </c:numRef>
          </c:yVal>
          <c:smooth val="0"/>
        </c:ser>
        <c:ser>
          <c:idx val="9"/>
          <c:order val="19"/>
          <c:tx>
            <c:v>Fuse1L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'1.2'!$AJ$501:$AJ$504</c:f>
              <c:numCache>
                <c:formatCode>0_);\(0\)</c:formatCode>
                <c:ptCount val="4"/>
                <c:pt idx="0">
                  <c:v>28.185520709259151</c:v>
                </c:pt>
                <c:pt idx="1">
                  <c:v>3.6178095896763067</c:v>
                </c:pt>
                <c:pt idx="2">
                  <c:v>-2.9720636909896241</c:v>
                </c:pt>
                <c:pt idx="3">
                  <c:v>28.185520709259151</c:v>
                </c:pt>
              </c:numCache>
            </c:numRef>
          </c:xVal>
          <c:yVal>
            <c:numRef>
              <c:f>'1.2'!$AK$501:$AK$504</c:f>
              <c:numCache>
                <c:formatCode>0_);\(0\)</c:formatCode>
                <c:ptCount val="4"/>
                <c:pt idx="0">
                  <c:v>48.939965474121927</c:v>
                </c:pt>
                <c:pt idx="1">
                  <c:v>17.405368724005921</c:v>
                </c:pt>
                <c:pt idx="2">
                  <c:v>11.26173034103034</c:v>
                </c:pt>
                <c:pt idx="3">
                  <c:v>48.939965474121927</c:v>
                </c:pt>
              </c:numCache>
            </c:numRef>
          </c:yVal>
          <c:smooth val="0"/>
        </c:ser>
        <c:ser>
          <c:idx val="10"/>
          <c:order val="20"/>
          <c:tx>
            <c:v>Fuse1R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'1.2'!$AJ$505:$AJ$508</c:f>
              <c:numCache>
                <c:formatCode>0_);\(0\)</c:formatCode>
                <c:ptCount val="4"/>
                <c:pt idx="0">
                  <c:v>28.185520709259151</c:v>
                </c:pt>
                <c:pt idx="1">
                  <c:v>14.73604946520828</c:v>
                </c:pt>
                <c:pt idx="2">
                  <c:v>3.6178095896763067</c:v>
                </c:pt>
                <c:pt idx="3">
                  <c:v>28.185520709259151</c:v>
                </c:pt>
              </c:numCache>
            </c:numRef>
          </c:xVal>
          <c:yVal>
            <c:numRef>
              <c:f>'1.2'!$AK$505:$AK$508</c:f>
              <c:numCache>
                <c:formatCode>0_);\(0\)</c:formatCode>
                <c:ptCount val="4"/>
                <c:pt idx="0">
                  <c:v>48.939965474121927</c:v>
                </c:pt>
                <c:pt idx="1">
                  <c:v>9.0213470276489378</c:v>
                </c:pt>
                <c:pt idx="2">
                  <c:v>17.405368724005921</c:v>
                </c:pt>
                <c:pt idx="3">
                  <c:v>48.939965474121927</c:v>
                </c:pt>
              </c:numCache>
            </c:numRef>
          </c:yVal>
          <c:smooth val="0"/>
        </c:ser>
        <c:ser>
          <c:idx val="11"/>
          <c:order val="21"/>
          <c:tx>
            <c:v>Fuse1B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'1.2'!$AJ$509:$AJ$512</c:f>
              <c:numCache>
                <c:formatCode>0_);\(0\)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'1.2'!$AK$509:$AK$512</c:f>
              <c:numCache>
                <c:formatCode>0_);\(0\)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3"/>
          <c:order val="22"/>
          <c:tx>
            <c:v>Fuse2L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'1.2'!$AJ$513:$AJ$517</c:f>
              <c:numCache>
                <c:formatCode>0_);\(0\)</c:formatCode>
                <c:ptCount val="5"/>
                <c:pt idx="0">
                  <c:v>-2.9720636909896241</c:v>
                </c:pt>
                <c:pt idx="1">
                  <c:v>3.6178095896763067</c:v>
                </c:pt>
                <c:pt idx="2">
                  <c:v>-13.941587728787866</c:v>
                </c:pt>
                <c:pt idx="3">
                  <c:v>-19.210650770333995</c:v>
                </c:pt>
                <c:pt idx="4">
                  <c:v>-2.9720636909896241</c:v>
                </c:pt>
              </c:numCache>
            </c:numRef>
          </c:xVal>
          <c:yVal>
            <c:numRef>
              <c:f>'1.2'!$AK$513:$AK$517</c:f>
              <c:numCache>
                <c:formatCode>0_);\(0\)</c:formatCode>
                <c:ptCount val="5"/>
                <c:pt idx="0">
                  <c:v>11.26173034103034</c:v>
                </c:pt>
                <c:pt idx="1">
                  <c:v>17.405368724005921</c:v>
                </c:pt>
                <c:pt idx="2">
                  <c:v>-15.067920320424596</c:v>
                </c:pt>
                <c:pt idx="3">
                  <c:v>-19.837245144045195</c:v>
                </c:pt>
                <c:pt idx="4">
                  <c:v>11.26173034103034</c:v>
                </c:pt>
              </c:numCache>
            </c:numRef>
          </c:yVal>
          <c:smooth val="0"/>
        </c:ser>
        <c:ser>
          <c:idx val="12"/>
          <c:order val="23"/>
          <c:tx>
            <c:v>Fuse2R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'1.2'!$AJ$518:$AJ$522</c:f>
              <c:numCache>
                <c:formatCode>0_);\(0\)</c:formatCode>
                <c:ptCount val="5"/>
                <c:pt idx="0">
                  <c:v>3.6178095896763067</c:v>
                </c:pt>
                <c:pt idx="1">
                  <c:v>14.73604946520828</c:v>
                </c:pt>
                <c:pt idx="2">
                  <c:v>-4.7718821949544967</c:v>
                </c:pt>
                <c:pt idx="3">
                  <c:v>-13.941587728787866</c:v>
                </c:pt>
                <c:pt idx="4">
                  <c:v>3.6178095896763067</c:v>
                </c:pt>
              </c:numCache>
            </c:numRef>
          </c:xVal>
          <c:yVal>
            <c:numRef>
              <c:f>'1.2'!$AK$518:$AK$522</c:f>
              <c:numCache>
                <c:formatCode>0_);\(0\)</c:formatCode>
                <c:ptCount val="5"/>
                <c:pt idx="0">
                  <c:v>17.405368724005921</c:v>
                </c:pt>
                <c:pt idx="1">
                  <c:v>9.0213470276489378</c:v>
                </c:pt>
                <c:pt idx="2">
                  <c:v>-21.901844721153918</c:v>
                </c:pt>
                <c:pt idx="3">
                  <c:v>-15.067920320424596</c:v>
                </c:pt>
                <c:pt idx="4">
                  <c:v>17.405368724005921</c:v>
                </c:pt>
              </c:numCache>
            </c:numRef>
          </c:yVal>
          <c:smooth val="0"/>
        </c:ser>
        <c:ser>
          <c:idx val="13"/>
          <c:order val="24"/>
          <c:tx>
            <c:v>Fuse2B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'1.2'!$AJ$523:$AJ$527</c:f>
              <c:numCache>
                <c:formatCode>0_);\(0\)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'1.2'!$AK$523:$AK$527</c:f>
              <c:numCache>
                <c:formatCode>0_);\(0\)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4"/>
          <c:order val="25"/>
          <c:tx>
            <c:v>Fuse3L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'1.2'!$AJ$528:$AJ$532</c:f>
              <c:numCache>
                <c:formatCode>0_);\(0\)</c:formatCode>
                <c:ptCount val="5"/>
                <c:pt idx="0">
                  <c:v>-19.210650770333995</c:v>
                </c:pt>
                <c:pt idx="1">
                  <c:v>-13.941587728787866</c:v>
                </c:pt>
                <c:pt idx="2">
                  <c:v>-25.253888222924807</c:v>
                </c:pt>
                <c:pt idx="3">
                  <c:v>-27.233675775943016</c:v>
                </c:pt>
                <c:pt idx="4">
                  <c:v>-19.210650770333995</c:v>
                </c:pt>
              </c:numCache>
            </c:numRef>
          </c:xVal>
          <c:yVal>
            <c:numRef>
              <c:f>'1.2'!$AK$528:$AK$532</c:f>
              <c:numCache>
                <c:formatCode>0_);\(0\)</c:formatCode>
                <c:ptCount val="5"/>
                <c:pt idx="0">
                  <c:v>-19.837245144045195</c:v>
                </c:pt>
                <c:pt idx="1">
                  <c:v>-15.067920320424596</c:v>
                </c:pt>
                <c:pt idx="2">
                  <c:v>-40.36805623384307</c:v>
                </c:pt>
                <c:pt idx="3">
                  <c:v>-42.108864397084147</c:v>
                </c:pt>
                <c:pt idx="4">
                  <c:v>-19.837245144045195</c:v>
                </c:pt>
              </c:numCache>
            </c:numRef>
          </c:yVal>
          <c:smooth val="0"/>
        </c:ser>
        <c:ser>
          <c:idx val="15"/>
          <c:order val="26"/>
          <c:tx>
            <c:v>Fuse3R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'1.2'!$AJ$533:$AJ$537</c:f>
              <c:numCache>
                <c:formatCode>0_);\(0\)</c:formatCode>
                <c:ptCount val="5"/>
                <c:pt idx="0">
                  <c:v>-13.941587728787866</c:v>
                </c:pt>
                <c:pt idx="1">
                  <c:v>-4.7718821949544967</c:v>
                </c:pt>
                <c:pt idx="2">
                  <c:v>-21.749400551656855</c:v>
                </c:pt>
                <c:pt idx="3">
                  <c:v>-25.253888222924807</c:v>
                </c:pt>
                <c:pt idx="4">
                  <c:v>-13.941587728787866</c:v>
                </c:pt>
              </c:numCache>
            </c:numRef>
          </c:xVal>
          <c:yVal>
            <c:numRef>
              <c:f>'1.2'!$AK$533:$AK$537</c:f>
              <c:numCache>
                <c:formatCode>0_);\(0\)</c:formatCode>
                <c:ptCount val="5"/>
                <c:pt idx="0">
                  <c:v>-15.067920320424596</c:v>
                </c:pt>
                <c:pt idx="1">
                  <c:v>-21.901844721153918</c:v>
                </c:pt>
                <c:pt idx="2">
                  <c:v>-42.957130903965137</c:v>
                </c:pt>
                <c:pt idx="3">
                  <c:v>-40.36805623384307</c:v>
                </c:pt>
                <c:pt idx="4">
                  <c:v>-15.067920320424596</c:v>
                </c:pt>
              </c:numCache>
            </c:numRef>
          </c:yVal>
          <c:smooth val="0"/>
        </c:ser>
        <c:ser>
          <c:idx val="16"/>
          <c:order val="27"/>
          <c:tx>
            <c:v>Fuse3B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'1.2'!$AJ$538:$AJ$542</c:f>
              <c:numCache>
                <c:formatCode>0_);\(0\)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'1.2'!$AK$538:$AK$542</c:f>
              <c:numCache>
                <c:formatCode>0_);\(0\)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7"/>
          <c:order val="28"/>
          <c:tx>
            <c:v>Fuse4L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'1.2'!$AJ$543:$AJ$546</c:f>
              <c:numCache>
                <c:formatCode>0_);\(0\)</c:formatCode>
                <c:ptCount val="4"/>
                <c:pt idx="0">
                  <c:v>-27.233675775943016</c:v>
                </c:pt>
                <c:pt idx="1">
                  <c:v>-25.253888222924807</c:v>
                </c:pt>
                <c:pt idx="2">
                  <c:v>-37.461705060283983</c:v>
                </c:pt>
                <c:pt idx="3">
                  <c:v>-27.233675775943016</c:v>
                </c:pt>
              </c:numCache>
            </c:numRef>
          </c:xVal>
          <c:yVal>
            <c:numRef>
              <c:f>'1.2'!$AK$543:$AK$546</c:f>
              <c:numCache>
                <c:formatCode>0_);\(0\)</c:formatCode>
                <c:ptCount val="4"/>
                <c:pt idx="0">
                  <c:v>-42.108864397084147</c:v>
                </c:pt>
                <c:pt idx="1">
                  <c:v>-40.36805623384307</c:v>
                </c:pt>
                <c:pt idx="2">
                  <c:v>-65.046680214418032</c:v>
                </c:pt>
                <c:pt idx="3">
                  <c:v>-42.108864397084147</c:v>
                </c:pt>
              </c:numCache>
            </c:numRef>
          </c:yVal>
          <c:smooth val="0"/>
        </c:ser>
        <c:ser>
          <c:idx val="18"/>
          <c:order val="29"/>
          <c:tx>
            <c:v>Fuse4R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'1.2'!$AJ$547:$AJ$550</c:f>
              <c:numCache>
                <c:formatCode>0_);\(0\)</c:formatCode>
                <c:ptCount val="4"/>
                <c:pt idx="0">
                  <c:v>-25.253888222924807</c:v>
                </c:pt>
                <c:pt idx="1">
                  <c:v>-21.749400551656855</c:v>
                </c:pt>
                <c:pt idx="2">
                  <c:v>-37.461705060283983</c:v>
                </c:pt>
                <c:pt idx="3">
                  <c:v>-25.253888222924807</c:v>
                </c:pt>
              </c:numCache>
            </c:numRef>
          </c:xVal>
          <c:yVal>
            <c:numRef>
              <c:f>'1.2'!$AK$547:$AK$550</c:f>
              <c:numCache>
                <c:formatCode>0_);\(0\)</c:formatCode>
                <c:ptCount val="4"/>
                <c:pt idx="0">
                  <c:v>-40.36805623384307</c:v>
                </c:pt>
                <c:pt idx="1">
                  <c:v>-42.957130903965137</c:v>
                </c:pt>
                <c:pt idx="2">
                  <c:v>-65.046680214418032</c:v>
                </c:pt>
                <c:pt idx="3">
                  <c:v>-40.36805623384307</c:v>
                </c:pt>
              </c:numCache>
            </c:numRef>
          </c:yVal>
          <c:smooth val="0"/>
        </c:ser>
        <c:ser>
          <c:idx val="19"/>
          <c:order val="30"/>
          <c:tx>
            <c:v>Fuse4B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'1.2'!$AJ$551:$AJ$554</c:f>
              <c:numCache>
                <c:formatCode>0_);\(0\)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'1.2'!$AK$551:$AK$554</c:f>
              <c:numCache>
                <c:formatCode>0_);\(0\)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0"/>
          <c:order val="31"/>
          <c:tx>
            <c:v>WingBL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'1.2'!$AJ$555:$AJ$558</c:f>
              <c:numCache>
                <c:formatCode>0_);\(0\)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'1.2'!$AK$555:$AK$558</c:f>
              <c:numCache>
                <c:formatCode>0_);\(0\)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1"/>
          <c:order val="32"/>
          <c:tx>
            <c:v>WingBR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'1.2'!$AJ$559:$AJ$562</c:f>
              <c:numCache>
                <c:formatCode>0_);\(0\)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'1.2'!$AK$559:$AK$562</c:f>
              <c:numCache>
                <c:formatCode>0_);\(0\)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2"/>
          <c:order val="33"/>
          <c:tx>
            <c:v>TailTL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'1.2'!$AJ$563:$AJ$566</c:f>
              <c:numCache>
                <c:formatCode>0_);\(0\)</c:formatCode>
                <c:ptCount val="4"/>
                <c:pt idx="0">
                  <c:v>-37.461705060283983</c:v>
                </c:pt>
                <c:pt idx="1">
                  <c:v>-60.363857690000174</c:v>
                </c:pt>
                <c:pt idx="2">
                  <c:v>-55.927471984821302</c:v>
                </c:pt>
                <c:pt idx="3">
                  <c:v>-27.233675775943016</c:v>
                </c:pt>
              </c:numCache>
            </c:numRef>
          </c:xVal>
          <c:yVal>
            <c:numRef>
              <c:f>'1.2'!$AK$563:$AK$566</c:f>
              <c:numCache>
                <c:formatCode>0_);\(0\)</c:formatCode>
                <c:ptCount val="4"/>
                <c:pt idx="0">
                  <c:v>-65.046680214418032</c:v>
                </c:pt>
                <c:pt idx="1">
                  <c:v>-53.00351310612583</c:v>
                </c:pt>
                <c:pt idx="2">
                  <c:v>-45.629355062419606</c:v>
                </c:pt>
                <c:pt idx="3">
                  <c:v>-42.108864397084147</c:v>
                </c:pt>
              </c:numCache>
            </c:numRef>
          </c:yVal>
          <c:smooth val="0"/>
        </c:ser>
        <c:ser>
          <c:idx val="23"/>
          <c:order val="34"/>
          <c:tx>
            <c:v>TailTR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'1.2'!$AJ$567:$AJ$571</c:f>
              <c:numCache>
                <c:formatCode>0_);\(0\)</c:formatCode>
                <c:ptCount val="5"/>
                <c:pt idx="0">
                  <c:v>-21.749400551656855</c:v>
                </c:pt>
                <c:pt idx="1">
                  <c:v>-0.83871066417548501</c:v>
                </c:pt>
                <c:pt idx="2">
                  <c:v>-5.0376928726581829</c:v>
                </c:pt>
                <c:pt idx="3">
                  <c:v>-37.461705060283983</c:v>
                </c:pt>
                <c:pt idx="4">
                  <c:v>0</c:v>
                </c:pt>
              </c:numCache>
            </c:numRef>
          </c:xVal>
          <c:yVal>
            <c:numRef>
              <c:f>'1.2'!$AK$567:$AK$570</c:f>
              <c:numCache>
                <c:formatCode>0_);\(0\)</c:formatCode>
                <c:ptCount val="4"/>
                <c:pt idx="0">
                  <c:v>-42.957130903965137</c:v>
                </c:pt>
                <c:pt idx="1">
                  <c:v>-54.371958466730014</c:v>
                </c:pt>
                <c:pt idx="2">
                  <c:v>-62.010493564480655</c:v>
                </c:pt>
                <c:pt idx="3">
                  <c:v>-65.046680214418032</c:v>
                </c:pt>
              </c:numCache>
            </c:numRef>
          </c:yVal>
          <c:smooth val="0"/>
        </c:ser>
        <c:ser>
          <c:idx val="24"/>
          <c:order val="35"/>
          <c:tx>
            <c:v>TailBL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'1.2'!$AJ$571:$AJ$574</c:f>
              <c:numCache>
                <c:formatCode>0_);\(0\)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'1.2'!$AK$571:$AK$574</c:f>
              <c:numCache>
                <c:formatCode>0_);\(0\)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5"/>
          <c:order val="36"/>
          <c:tx>
            <c:v>TailBR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'1.2'!$AJ$575:$AJ$578</c:f>
              <c:numCache>
                <c:formatCode>0_);\(0\)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'1.2'!$AK$575:$AK$578</c:f>
              <c:numCache>
                <c:formatCode>0_);\(0\)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6"/>
          <c:order val="37"/>
          <c:tx>
            <c:v>RudL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'1.2'!$AJ$579:$AJ$582</c:f>
              <c:numCache>
                <c:formatCode>0_);\(0\)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'1.2'!$AK$579:$AK$582</c:f>
              <c:numCache>
                <c:formatCode>0_);\(0\)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7"/>
          <c:order val="38"/>
          <c:tx>
            <c:v>RudR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'1.2'!$AJ$583:$AJ$586</c:f>
              <c:numCache>
                <c:formatCode>0_);\(0\)</c:formatCode>
                <c:ptCount val="4"/>
                <c:pt idx="0">
                  <c:v>-37.461705060283983</c:v>
                </c:pt>
                <c:pt idx="1">
                  <c:v>-45.619472363823917</c:v>
                </c:pt>
                <c:pt idx="2">
                  <c:v>-41.095042413670036</c:v>
                </c:pt>
                <c:pt idx="3">
                  <c:v>-25.253888222924807</c:v>
                </c:pt>
              </c:numCache>
            </c:numRef>
          </c:xVal>
          <c:yVal>
            <c:numRef>
              <c:f>'1.2'!$AK$583:$AK$586</c:f>
              <c:numCache>
                <c:formatCode>0_);\(0\)</c:formatCode>
                <c:ptCount val="4"/>
                <c:pt idx="0">
                  <c:v>-65.046680214418032</c:v>
                </c:pt>
                <c:pt idx="1">
                  <c:v>-43.035097080339646</c:v>
                </c:pt>
                <c:pt idx="2">
                  <c:v>-35.418409525005266</c:v>
                </c:pt>
                <c:pt idx="3">
                  <c:v>-40.36805623384307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957360"/>
        <c:axId val="438957752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Latitude</c:v>
                </c:tx>
                <c:spPr>
                  <a:ln w="19050" cap="rnd">
                    <a:solidFill>
                      <a:schemeClr val="accent1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'1.2'!$AJ$35:$AJ$309</c15:sqref>
                        </c15:formulaRef>
                      </c:ext>
                    </c:extLst>
                    <c:numCache>
                      <c:formatCode>0_);\(0\)</c:formatCode>
                      <c:ptCount val="275"/>
                      <c:pt idx="0">
                        <c:v>22.75039744851518</c:v>
                      </c:pt>
                      <c:pt idx="1">
                        <c:v>24.824738176913453</c:v>
                      </c:pt>
                      <c:pt idx="2">
                        <c:v>25.183886526880865</c:v>
                      </c:pt>
                      <c:pt idx="3">
                        <c:v>23.835138891788205</c:v>
                      </c:pt>
                      <c:pt idx="4">
                        <c:v>20.899343028906873</c:v>
                      </c:pt>
                      <c:pt idx="5">
                        <c:v>16.595179429889996</c:v>
                      </c:pt>
                      <c:pt idx="6">
                        <c:v>11.219724459030028</c:v>
                      </c:pt>
                      <c:pt idx="7">
                        <c:v>5.1275731168435179</c:v>
                      </c:pt>
                      <c:pt idx="8">
                        <c:v>-1.2900937358555304</c:v>
                      </c:pt>
                      <c:pt idx="9">
                        <c:v>-7.6259803729623128</c:v>
                      </c:pt>
                      <c:pt idx="10">
                        <c:v>-13.476810142829542</c:v>
                      </c:pt>
                      <c:pt idx="11">
                        <c:v>-18.463551440028056</c:v>
                      </c:pt>
                      <c:pt idx="12">
                        <c:v>-22.252087675081444</c:v>
                      </c:pt>
                      <c:pt idx="13">
                        <c:v>-24.574235150834589</c:v>
                      </c:pt>
                      <c:pt idx="14">
                        <c:v>-25.248262496259219</c:v>
                      </c:pt>
                      <c:pt idx="15">
                        <c:v>-24.197158309202216</c:v>
                      </c:pt>
                      <c:pt idx="16">
                        <c:v>-21.462066868131235</c:v>
                      </c:pt>
                      <c:pt idx="17">
                        <c:v>-17.207876157824995</c:v>
                      </c:pt>
                      <c:pt idx="18">
                        <c:v>-11.718208555801011</c:v>
                      </c:pt>
                      <c:pt idx="19">
                        <c:v>-5.3782123572161042</c:v>
                      </c:pt>
                      <c:pt idx="20">
                        <c:v>1.354507814285506</c:v>
                      </c:pt>
                      <c:pt idx="21">
                        <c:v>7.9881741137183324</c:v>
                      </c:pt>
                      <c:pt idx="22">
                        <c:v>14.039670196339531</c:v>
                      </c:pt>
                      <c:pt idx="23">
                        <c:v>19.076210058914757</c:v>
                      </c:pt>
                      <c:pt idx="24">
                        <c:v>22.75039744851518</c:v>
                      </c:pt>
                      <c:pt idx="25">
                        <c:v>44.528581595008021</c:v>
                      </c:pt>
                      <c:pt idx="26">
                        <c:v>48.309643693673799</c:v>
                      </c:pt>
                      <c:pt idx="27">
                        <c:v>48.716391554805391</c:v>
                      </c:pt>
                      <c:pt idx="28">
                        <c:v>45.841173178634158</c:v>
                      </c:pt>
                      <c:pt idx="29">
                        <c:v>39.985497637611068</c:v>
                      </c:pt>
                      <c:pt idx="30">
                        <c:v>31.613300226462528</c:v>
                      </c:pt>
                      <c:pt idx="31">
                        <c:v>21.305171850552011</c:v>
                      </c:pt>
                      <c:pt idx="32">
                        <c:v>9.7186305296780571</c:v>
                      </c:pt>
                      <c:pt idx="33">
                        <c:v>-2.4441332648219039</c:v>
                      </c:pt>
                      <c:pt idx="34">
                        <c:v>-14.46239032701642</c:v>
                      </c:pt>
                      <c:pt idx="35">
                        <c:v>-25.619967362301317</c:v>
                      </c:pt>
                      <c:pt idx="36">
                        <c:v>-35.229119388088513</c:v>
                      </c:pt>
                      <c:pt idx="37">
                        <c:v>-42.658815384777526</c:v>
                      </c:pt>
                      <c:pt idx="38">
                        <c:v>-47.369952676557268</c:v>
                      </c:pt>
                      <c:pt idx="39">
                        <c:v>-48.957863734731355</c:v>
                      </c:pt>
                      <c:pt idx="40">
                        <c:v>-47.199302471778573</c:v>
                      </c:pt>
                      <c:pt idx="41">
                        <c:v>-42.097272418849208</c:v>
                      </c:pt>
                      <c:pt idx="42">
                        <c:v>-33.913575165851285</c:v>
                      </c:pt>
                      <c:pt idx="43">
                        <c:v>-23.17739474693607</c:v>
                      </c:pt>
                      <c:pt idx="44">
                        <c:v>-10.660241174793038</c:v>
                      </c:pt>
                      <c:pt idx="45">
                        <c:v>2.6861425045054701</c:v>
                      </c:pt>
                      <c:pt idx="46">
                        <c:v>15.822976307261474</c:v>
                      </c:pt>
                      <c:pt idx="47">
                        <c:v>27.733661769935399</c:v>
                      </c:pt>
                      <c:pt idx="48">
                        <c:v>37.52885726837507</c:v>
                      </c:pt>
                      <c:pt idx="49">
                        <c:v>44.528581595008013</c:v>
                      </c:pt>
                      <c:pt idx="50">
                        <c:v>63.81455803506114</c:v>
                      </c:pt>
                      <c:pt idx="51">
                        <c:v>68.883015861856862</c:v>
                      </c:pt>
                      <c:pt idx="52">
                        <c:v>69.102102126761324</c:v>
                      </c:pt>
                      <c:pt idx="53">
                        <c:v>64.700177439007803</c:v>
                      </c:pt>
                      <c:pt idx="54">
                        <c:v>56.184669991596081</c:v>
                      </c:pt>
                      <c:pt idx="55">
                        <c:v>44.258248303543546</c:v>
                      </c:pt>
                      <c:pt idx="56">
                        <c:v>29.747239706472055</c:v>
                      </c:pt>
                      <c:pt idx="57">
                        <c:v>13.548466727955949</c:v>
                      </c:pt>
                      <c:pt idx="58">
                        <c:v>-3.4060566220679149</c:v>
                      </c:pt>
                      <c:pt idx="59">
                        <c:v>-20.171342539133516</c:v>
                      </c:pt>
                      <c:pt idx="60">
                        <c:v>-35.805489981625108</c:v>
                      </c:pt>
                      <c:pt idx="61">
                        <c:v>-49.387302458069705</c:v>
                      </c:pt>
                      <c:pt idx="62">
                        <c:v>-60.042991757317473</c:v>
                      </c:pt>
                      <c:pt idx="63">
                        <c:v>-66.988235046525702</c:v>
                      </c:pt>
                      <c:pt idx="64">
                        <c:v>-69.588958801833058</c:v>
                      </c:pt>
                      <c:pt idx="65">
                        <c:v>-67.439016493668362</c:v>
                      </c:pt>
                      <c:pt idx="66">
                        <c:v>-60.445275576436863</c:v>
                      </c:pt>
                      <c:pt idx="67">
                        <c:v>-48.901860464083107</c:v>
                      </c:pt>
                      <c:pt idx="68">
                        <c:v>-33.528815183490018</c:v>
                      </c:pt>
                      <c:pt idx="69">
                        <c:v>-15.451068638049852</c:v>
                      </c:pt>
                      <c:pt idx="70">
                        <c:v>3.8951014282514831</c:v>
                      </c:pt>
                      <c:pt idx="71">
                        <c:v>22.920190808789673</c:v>
                      </c:pt>
                      <c:pt idx="72">
                        <c:v>40.073916634628347</c:v>
                      </c:pt>
                      <c:pt idx="73">
                        <c:v>54.028726498376344</c:v>
                      </c:pt>
                      <c:pt idx="74">
                        <c:v>63.814558035061133</c:v>
                      </c:pt>
                      <c:pt idx="75">
                        <c:v>79.144907777671747</c:v>
                      </c:pt>
                      <c:pt idx="76">
                        <c:v>85.088814389930945</c:v>
                      </c:pt>
                      <c:pt idx="77">
                        <c:v>85.011544736711855</c:v>
                      </c:pt>
                      <c:pt idx="78">
                        <c:v>79.288261015898129</c:v>
                      </c:pt>
                      <c:pt idx="79">
                        <c:v>68.616854301708628</c:v>
                      </c:pt>
                      <c:pt idx="80">
                        <c:v>53.900171740190622</c:v>
                      </c:pt>
                      <c:pt idx="81">
                        <c:v>36.154143263272822</c:v>
                      </c:pt>
                      <c:pt idx="82">
                        <c:v>16.44707976593584</c:v>
                      </c:pt>
                      <c:pt idx="83">
                        <c:v>-4.133623299102994</c:v>
                      </c:pt>
                      <c:pt idx="84">
                        <c:v>-24.495831950499838</c:v>
                      </c:pt>
                      <c:pt idx="85">
                        <c:v>-43.548379431917034</c:v>
                      </c:pt>
                      <c:pt idx="86">
                        <c:v>-60.208941486251817</c:v>
                      </c:pt>
                      <c:pt idx="87">
                        <c:v>-73.424785430421153</c:v>
                      </c:pt>
                      <c:pt idx="88">
                        <c:v>-82.216194690951028</c:v>
                      </c:pt>
                      <c:pt idx="89">
                        <c:v>-85.749583989828835</c:v>
                      </c:pt>
                      <c:pt idx="90">
                        <c:v>-83.441035929865279</c:v>
                      </c:pt>
                      <c:pt idx="91">
                        <c:v>-75.080036767484714</c:v>
                      </c:pt>
                      <c:pt idx="92">
                        <c:v>-60.948562125015229</c:v>
                      </c:pt>
                      <c:pt idx="93">
                        <c:v>-41.897320463287016</c:v>
                      </c:pt>
                      <c:pt idx="94">
                        <c:v>-19.337714369753634</c:v>
                      </c:pt>
                      <c:pt idx="95">
                        <c:v>4.8767026412736882</c:v>
                      </c:pt>
                      <c:pt idx="96">
                        <c:v>28.671661800640145</c:v>
                      </c:pt>
                      <c:pt idx="97">
                        <c:v>50.029576661403325</c:v>
                      </c:pt>
                      <c:pt idx="98">
                        <c:v>67.252291839740721</c:v>
                      </c:pt>
                      <c:pt idx="99">
                        <c:v>79.144907777671733</c:v>
                      </c:pt>
                      <c:pt idx="100">
                        <c:v>89.247097895797495</c:v>
                      </c:pt>
                      <c:pt idx="101">
                        <c:v>95.697127278807059</c:v>
                      </c:pt>
                      <c:pt idx="102">
                        <c:v>95.355819447307624</c:v>
                      </c:pt>
                      <c:pt idx="103">
                        <c:v>88.712996194530476</c:v>
                      </c:pt>
                      <c:pt idx="104">
                        <c:v>76.603560306713945</c:v>
                      </c:pt>
                      <c:pt idx="105">
                        <c:v>60.065934863492942</c:v>
                      </c:pt>
                      <c:pt idx="106">
                        <c:v>40.237545181616227</c:v>
                      </c:pt>
                      <c:pt idx="107">
                        <c:v>18.290927047555886</c:v>
                      </c:pt>
                      <c:pt idx="108">
                        <c:v>-4.5962298909741399</c:v>
                      </c:pt>
                      <c:pt idx="109">
                        <c:v>-27.248344393830116</c:v>
                      </c:pt>
                      <c:pt idx="110">
                        <c:v>-48.48905447548222</c:v>
                      </c:pt>
                      <c:pt idx="111">
                        <c:v>-67.140865806731952</c:v>
                      </c:pt>
                      <c:pt idx="112">
                        <c:v>-82.040015440873304</c:v>
                      </c:pt>
                      <c:pt idx="113">
                        <c:v>-92.078808053276703</c:v>
                      </c:pt>
                      <c:pt idx="114">
                        <c:v>-96.285378696827905</c:v>
                      </c:pt>
                      <c:pt idx="115">
                        <c:v>-93.94426877651243</c:v>
                      </c:pt>
                      <c:pt idx="116">
                        <c:v>-84.748172969831998</c:v>
                      </c:pt>
                      <c:pt idx="117">
                        <c:v>-68.952045868813698</c:v>
                      </c:pt>
                      <c:pt idx="118">
                        <c:v>-47.481265147572245</c:v>
                      </c:pt>
                      <c:pt idx="119">
                        <c:v>-21.937874671108666</c:v>
                      </c:pt>
                      <c:pt idx="120">
                        <c:v>5.5337986099072136</c:v>
                      </c:pt>
                      <c:pt idx="121">
                        <c:v>32.516254697485508</c:v>
                      </c:pt>
                      <c:pt idx="122">
                        <c:v>56.66229518022076</c:v>
                      </c:pt>
                      <c:pt idx="123">
                        <c:v>76.018967488400165</c:v>
                      </c:pt>
                      <c:pt idx="124">
                        <c:v>89.247097895797481</c:v>
                      </c:pt>
                      <c:pt idx="125">
                        <c:v>93.187104007118776</c:v>
                      </c:pt>
                      <c:pt idx="126">
                        <c:v>99.819405970234399</c:v>
                      </c:pt>
                      <c:pt idx="127">
                        <c:v>99.36065899598583</c:v>
                      </c:pt>
                      <c:pt idx="128">
                        <c:v>92.349145124350841</c:v>
                      </c:pt>
                      <c:pt idx="129">
                        <c:v>79.675481798221</c:v>
                      </c:pt>
                      <c:pt idx="130">
                        <c:v>62.431579633165455</c:v>
                      </c:pt>
                      <c:pt idx="131">
                        <c:v>41.801426069078104</c:v>
                      </c:pt>
                      <c:pt idx="132">
                        <c:v>18.996358848352575</c:v>
                      </c:pt>
                      <c:pt idx="133">
                        <c:v>-4.7731742532600627</c:v>
                      </c:pt>
                      <c:pt idx="134">
                        <c:v>-28.301758268801741</c:v>
                      </c:pt>
                      <c:pt idx="135">
                        <c:v>-50.382453391843676</c:v>
                      </c:pt>
                      <c:pt idx="136">
                        <c:v>-69.802907500860542</c:v>
                      </c:pt>
                      <c:pt idx="137">
                        <c:v>-85.35754361228328</c:v>
                      </c:pt>
                      <c:pt idx="138">
                        <c:v>-95.889046513201365</c:v>
                      </c:pt>
                      <c:pt idx="139">
                        <c:v>-100.37035222193443</c:v>
                      </c:pt>
                      <c:pt idx="140">
                        <c:v>-98.031777608559011</c:v>
                      </c:pt>
                      <c:pt idx="141">
                        <c:v>-88.524142962560248</c:v>
                      </c:pt>
                      <c:pt idx="142">
                        <c:v>-72.087678404630296</c:v>
                      </c:pt>
                      <c:pt idx="143">
                        <c:v>-49.674245064301772</c:v>
                      </c:pt>
                      <c:pt idx="144">
                        <c:v>-22.96052045054866</c:v>
                      </c:pt>
                      <c:pt idx="145">
                        <c:v>5.7923244312955413</c:v>
                      </c:pt>
                      <c:pt idx="146">
                        <c:v>34.027649647053252</c:v>
                      </c:pt>
                      <c:pt idx="147">
                        <c:v>59.264916204486582</c:v>
                      </c:pt>
                      <c:pt idx="148">
                        <c:v>79.449549523442599</c:v>
                      </c:pt>
                      <c:pt idx="149">
                        <c:v>93.187104007118762</c:v>
                      </c:pt>
                      <c:pt idx="150">
                        <c:v>90.504464439022783</c:v>
                      </c:pt>
                      <c:pt idx="151">
                        <c:v>97.013581383792911</c:v>
                      </c:pt>
                      <c:pt idx="152">
                        <c:v>96.635669034755878</c:v>
                      </c:pt>
                      <c:pt idx="153">
                        <c:v>89.875788947107267</c:v>
                      </c:pt>
                      <c:pt idx="154">
                        <c:v>77.586489727878231</c:v>
                      </c:pt>
                      <c:pt idx="155">
                        <c:v>60.823230593492404</c:v>
                      </c:pt>
                      <c:pt idx="156">
                        <c:v>40.738348047442898</c:v>
                      </c:pt>
                      <c:pt idx="157">
                        <c:v>18.516872245820867</c:v>
                      </c:pt>
                      <c:pt idx="158">
                        <c:v>-4.6529065957664892</c:v>
                      </c:pt>
                      <c:pt idx="159">
                        <c:v>-27.585725568303967</c:v>
                      </c:pt>
                      <c:pt idx="160">
                        <c:v>-49.095307070210481</c:v>
                      </c:pt>
                      <c:pt idx="161">
                        <c:v>-67.992897414903553</c:v>
                      </c:pt>
                      <c:pt idx="162">
                        <c:v>-83.101298762814338</c:v>
                      </c:pt>
                      <c:pt idx="163">
                        <c:v>-93.296960007848583</c:v>
                      </c:pt>
                      <c:pt idx="164">
                        <c:v>-97.590473439359656</c:v>
                      </c:pt>
                      <c:pt idx="165">
                        <c:v>-95.249249833369063</c:v>
                      </c:pt>
                      <c:pt idx="166">
                        <c:v>-85.952870460081115</c:v>
                      </c:pt>
                      <c:pt idx="167">
                        <c:v>-69.951848173334426</c:v>
                      </c:pt>
                      <c:pt idx="168">
                        <c:v>-48.1801772968874</c:v>
                      </c:pt>
                      <c:pt idx="169">
                        <c:v>-22.263705191530015</c:v>
                      </c:pt>
                      <c:pt idx="170">
                        <c:v>5.6161634007533321</c:v>
                      </c:pt>
                      <c:pt idx="171">
                        <c:v>32.997850262384716</c:v>
                      </c:pt>
                      <c:pt idx="172">
                        <c:v>57.491898975268029</c:v>
                      </c:pt>
                      <c:pt idx="173">
                        <c:v>77.113062756689672</c:v>
                      </c:pt>
                      <c:pt idx="174">
                        <c:v>90.504464439022769</c:v>
                      </c:pt>
                      <c:pt idx="175">
                        <c:v>81.303225963751061</c:v>
                      </c:pt>
                      <c:pt idx="176">
                        <c:v>87.359966038390766</c:v>
                      </c:pt>
                      <c:pt idx="177">
                        <c:v>87.230808899405829</c:v>
                      </c:pt>
                      <c:pt idx="178">
                        <c:v>81.314239221953073</c:v>
                      </c:pt>
                      <c:pt idx="179">
                        <c:v>70.336689871582905</c:v>
                      </c:pt>
                      <c:pt idx="180">
                        <c:v>55.229762625719822</c:v>
                      </c:pt>
                      <c:pt idx="181">
                        <c:v>37.03559021203688</c:v>
                      </c:pt>
                      <c:pt idx="182">
                        <c:v>16.845329033361274</c:v>
                      </c:pt>
                      <c:pt idx="183">
                        <c:v>-4.2335545895847373</c:v>
                      </c:pt>
                      <c:pt idx="184">
                        <c:v>-25.090233778861595</c:v>
                      </c:pt>
                      <c:pt idx="185">
                        <c:v>-44.614496329779968</c:v>
                      </c:pt>
                      <c:pt idx="186">
                        <c:v>-61.702971112204963</c:v>
                      </c:pt>
                      <c:pt idx="187">
                        <c:v>-75.2787428644681</c:v>
                      </c:pt>
                      <c:pt idx="188">
                        <c:v>-84.334676605171637</c:v>
                      </c:pt>
                      <c:pt idx="189">
                        <c:v>-88.008060962353227</c:v>
                      </c:pt>
                      <c:pt idx="190">
                        <c:v>-85.687802566737645</c:v>
                      </c:pt>
                      <c:pt idx="191">
                        <c:v>-77.14399448444172</c:v>
                      </c:pt>
                      <c:pt idx="192">
                        <c:v>-62.654125416263014</c:v>
                      </c:pt>
                      <c:pt idx="193">
                        <c:v>-43.085652363349041</c:v>
                      </c:pt>
                      <c:pt idx="194">
                        <c:v>-19.890605776053107</c:v>
                      </c:pt>
                      <c:pt idx="195">
                        <c:v>5.016398568811737</c:v>
                      </c:pt>
                      <c:pt idx="196">
                        <c:v>29.489376278349312</c:v>
                      </c:pt>
                      <c:pt idx="197">
                        <c:v>51.441788078388846</c:v>
                      </c:pt>
                      <c:pt idx="198">
                        <c:v>69.121742057517181</c:v>
                      </c:pt>
                      <c:pt idx="199">
                        <c:v>81.303225963751046</c:v>
                      </c:pt>
                      <c:pt idx="200">
                        <c:v>66.271482435319513</c:v>
                      </c:pt>
                      <c:pt idx="201">
                        <c:v>71.489008965784635</c:v>
                      </c:pt>
                      <c:pt idx="202">
                        <c:v>71.669219671972101</c:v>
                      </c:pt>
                      <c:pt idx="203">
                        <c:v>67.061744141670687</c:v>
                      </c:pt>
                      <c:pt idx="204">
                        <c:v>58.203028170440916</c:v>
                      </c:pt>
                      <c:pt idx="205">
                        <c:v>45.827287168634129</c:v>
                      </c:pt>
                      <c:pt idx="206">
                        <c:v>30.791620011010167</c:v>
                      </c:pt>
                      <c:pt idx="207">
                        <c:v>14.021432655742622</c:v>
                      </c:pt>
                      <c:pt idx="208">
                        <c:v>-3.5248008506742714</c:v>
                      </c:pt>
                      <c:pt idx="209">
                        <c:v>-20.876752535645849</c:v>
                      </c:pt>
                      <c:pt idx="210">
                        <c:v>-37.066891200021949</c:v>
                      </c:pt>
                      <c:pt idx="211">
                        <c:v>-51.146791090304376</c:v>
                      </c:pt>
                      <c:pt idx="212">
                        <c:v>-62.213141997491633</c:v>
                      </c:pt>
                      <c:pt idx="213">
                        <c:v>-69.450270540061382</c:v>
                      </c:pt>
                      <c:pt idx="214">
                        <c:v>-72.193058454225636</c:v>
                      </c:pt>
                      <c:pt idx="215">
                        <c:v>-70.008721529322813</c:v>
                      </c:pt>
                      <c:pt idx="216">
                        <c:v>-62.787734584225277</c:v>
                      </c:pt>
                      <c:pt idx="217">
                        <c:v>-50.824573432127856</c:v>
                      </c:pt>
                      <c:pt idx="218">
                        <c:v>-34.861551970283656</c:v>
                      </c:pt>
                      <c:pt idx="219">
                        <c:v>-16.069228591543705</c:v>
                      </c:pt>
                      <c:pt idx="220">
                        <c:v>4.0511736799709395</c:v>
                      </c:pt>
                      <c:pt idx="221">
                        <c:v>23.835321465828457</c:v>
                      </c:pt>
                      <c:pt idx="222">
                        <c:v>41.660655088208784</c:v>
                      </c:pt>
                      <c:pt idx="223">
                        <c:v>56.141543321345374</c:v>
                      </c:pt>
                      <c:pt idx="224">
                        <c:v>66.271482435319513</c:v>
                      </c:pt>
                      <c:pt idx="225">
                        <c:v>46.617360691477259</c:v>
                      </c:pt>
                      <c:pt idx="226">
                        <c:v>50.547951741210497</c:v>
                      </c:pt>
                      <c:pt idx="227">
                        <c:v>50.94459946590257</c:v>
                      </c:pt>
                      <c:pt idx="228">
                        <c:v>47.911684910769672</c:v>
                      </c:pt>
                      <c:pt idx="229">
                        <c:v>41.771053256892074</c:v>
                      </c:pt>
                      <c:pt idx="230">
                        <c:v>33.011640618409281</c:v>
                      </c:pt>
                      <c:pt idx="231">
                        <c:v>22.240962515458921</c:v>
                      </c:pt>
                      <c:pt idx="232">
                        <c:v>10.143750568594305</c:v>
                      </c:pt>
                      <c:pt idx="233">
                        <c:v>-2.5509433819565168</c:v>
                      </c:pt>
                      <c:pt idx="234">
                        <c:v>-15.095824373586932</c:v>
                      </c:pt>
                      <c:pt idx="235">
                        <c:v>-26.74807134934105</c:v>
                      </c:pt>
                      <c:pt idx="236">
                        <c:v>-36.792912705376935</c:v>
                      </c:pt>
                      <c:pt idx="237">
                        <c:v>-44.572092071272472</c:v>
                      </c:pt>
                      <c:pt idx="238">
                        <c:v>-49.520093300798493</c:v>
                      </c:pt>
                      <c:pt idx="239">
                        <c:v>-51.208725768955532</c:v>
                      </c:pt>
                      <c:pt idx="240">
                        <c:v>-49.397258264064412</c:v>
                      </c:pt>
                      <c:pt idx="241">
                        <c:v>-44.081089995972711</c:v>
                      </c:pt>
                      <c:pt idx="242">
                        <c:v>-35.528009597600153</c:v>
                      </c:pt>
                      <c:pt idx="243">
                        <c:v>-24.289171013863264</c:v>
                      </c:pt>
                      <c:pt idx="244">
                        <c:v>-11.173906198320847</c:v>
                      </c:pt>
                      <c:pt idx="245">
                        <c:v>2.8157123761893321</c:v>
                      </c:pt>
                      <c:pt idx="246">
                        <c:v>16.584337606437497</c:v>
                      </c:pt>
                      <c:pt idx="247">
                        <c:v>29.060405275441358</c:v>
                      </c:pt>
                      <c:pt idx="248">
                        <c:v>39.3086389943265</c:v>
                      </c:pt>
                      <c:pt idx="249">
                        <c:v>46.617360691477252</c:v>
                      </c:pt>
                      <c:pt idx="250">
                        <c:v>23.930825604034702</c:v>
                      </c:pt>
                      <c:pt idx="251">
                        <c:v>26.104624837257919</c:v>
                      </c:pt>
                      <c:pt idx="252">
                        <c:v>26.473637109539922</c:v>
                      </c:pt>
                      <c:pt idx="253">
                        <c:v>25.047844815988704</c:v>
                      </c:pt>
                      <c:pt idx="254">
                        <c:v>21.956343094599795</c:v>
                      </c:pt>
                      <c:pt idx="255">
                        <c:v>17.4303010340189</c:v>
                      </c:pt>
                      <c:pt idx="256">
                        <c:v>11.782243454494674</c:v>
                      </c:pt>
                      <c:pt idx="257">
                        <c:v>5.3840919114636776</c:v>
                      </c:pt>
                      <c:pt idx="258">
                        <c:v>-1.3546006327598146</c:v>
                      </c:pt>
                      <c:pt idx="259">
                        <c:v>-8.0077465157351266</c:v>
                      </c:pt>
                      <c:pt idx="260">
                        <c:v>-14.153379413375088</c:v>
                      </c:pt>
                      <c:pt idx="261">
                        <c:v>-19.394428984244687</c:v>
                      </c:pt>
                      <c:pt idx="262">
                        <c:v>-23.380089552368272</c:v>
                      </c:pt>
                      <c:pt idx="263">
                        <c:v>-25.827769659105261</c:v>
                      </c:pt>
                      <c:pt idx="264">
                        <c:v>-26.544785053704164</c:v>
                      </c:pt>
                      <c:pt idx="265">
                        <c:v>-25.447948877417261</c:v>
                      </c:pt>
                      <c:pt idx="266">
                        <c:v>-22.578273624722247</c:v>
                      </c:pt>
                      <c:pt idx="267">
                        <c:v>-18.107473162300401</c:v>
                      </c:pt>
                      <c:pt idx="268">
                        <c:v>-12.333192447371843</c:v>
                      </c:pt>
                      <c:pt idx="269">
                        <c:v>-5.6611134794833555</c:v>
                      </c:pt>
                      <c:pt idx="270">
                        <c:v>1.4257951282798413</c:v>
                      </c:pt>
                      <c:pt idx="271">
                        <c:v>8.4080635183815353</c:v>
                      </c:pt>
                      <c:pt idx="272">
                        <c:v>14.775476333352492</c:v>
                      </c:pt>
                      <c:pt idx="273">
                        <c:v>20.071554561175351</c:v>
                      </c:pt>
                      <c:pt idx="274">
                        <c:v>23.930825604034702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'1.2'!$AK$35:$AK$309</c15:sqref>
                        </c15:formulaRef>
                      </c:ext>
                    </c:extLst>
                    <c:numCache>
                      <c:formatCode>0_);\(0\)</c:formatCode>
                      <c:ptCount val="275"/>
                      <c:pt idx="0">
                        <c:v>-95.045042479969226</c:v>
                      </c:pt>
                      <c:pt idx="1">
                        <c:v>-92.855274986445494</c:v>
                      </c:pt>
                      <c:pt idx="2">
                        <c:v>-90.567987028106245</c:v>
                      </c:pt>
                      <c:pt idx="3">
                        <c:v>-88.340275779874787</c:v>
                      </c:pt>
                      <c:pt idx="4">
                        <c:v>-86.319566164665744</c:v>
                      </c:pt>
                      <c:pt idx="5">
                        <c:v>-84.634872779555565</c:v>
                      </c:pt>
                      <c:pt idx="6">
                        <c:v>-83.390365112011949</c:v>
                      </c:pt>
                      <c:pt idx="7">
                        <c:v>-82.661030707633145</c:v>
                      </c:pt>
                      <c:pt idx="8">
                        <c:v>-82.49004476030855</c:v>
                      </c:pt>
                      <c:pt idx="9">
                        <c:v>-82.887447202207412</c:v>
                      </c:pt>
                      <c:pt idx="10">
                        <c:v>-83.829855455762981</c:v>
                      </c:pt>
                      <c:pt idx="11">
                        <c:v>-85.261145367451235</c:v>
                      </c:pt>
                      <c:pt idx="12">
                        <c:v>-87.094255010623115</c:v>
                      </c:pt>
                      <c:pt idx="13">
                        <c:v>-89.21444662133797</c:v>
                      </c:pt>
                      <c:pt idx="14">
                        <c:v>-91.484441719952457</c:v>
                      </c:pt>
                      <c:pt idx="15">
                        <c:v>-93.751769553755409</c:v>
                      </c:pt>
                      <c:pt idx="16">
                        <c:v>-95.858405528110467</c:v>
                      </c:pt>
                      <c:pt idx="17">
                        <c:v>-97.652333903688529</c:v>
                      </c:pt>
                      <c:pt idx="18">
                        <c:v>-99.000122966702307</c:v>
                      </c:pt>
                      <c:pt idx="19">
                        <c:v>-99.799095439599739</c:v>
                      </c:pt>
                      <c:pt idx="20">
                        <c:v>-99.987393892398075</c:v>
                      </c:pt>
                      <c:pt idx="21">
                        <c:v>-99.55033232496406</c:v>
                      </c:pt>
                      <c:pt idx="22">
                        <c:v>-98.521935526554714</c:v>
                      </c:pt>
                      <c:pt idx="23">
                        <c:v>-96.981390978652485</c:v>
                      </c:pt>
                      <c:pt idx="24">
                        <c:v>-95.04504247996924</c:v>
                      </c:pt>
                      <c:pt idx="25">
                        <c:v>-89.483002576488943</c:v>
                      </c:pt>
                      <c:pt idx="26">
                        <c:v>-85.286948247184682</c:v>
                      </c:pt>
                      <c:pt idx="27">
                        <c:v>-80.955167895198286</c:v>
                      </c:pt>
                      <c:pt idx="28">
                        <c:v>-76.785577820110518</c:v>
                      </c:pt>
                      <c:pt idx="29">
                        <c:v>-73.044851950711887</c:v>
                      </c:pt>
                      <c:pt idx="30">
                        <c:v>-69.955817922965565</c:v>
                      </c:pt>
                      <c:pt idx="31">
                        <c:v>-67.691004775014633</c:v>
                      </c:pt>
                      <c:pt idx="32">
                        <c:v>-66.370418350872001</c:v>
                      </c:pt>
                      <c:pt idx="33">
                        <c:v>-66.061530155359662</c:v>
                      </c:pt>
                      <c:pt idx="34">
                        <c:v>-66.779857847890966</c:v>
                      </c:pt>
                      <c:pt idx="35">
                        <c:v>-68.489160654094988</c:v>
                      </c:pt>
                      <c:pt idx="36">
                        <c:v>-71.101019402052927</c:v>
                      </c:pt>
                      <c:pt idx="37">
                        <c:v>-74.474335856490157</c:v>
                      </c:pt>
                      <c:pt idx="38">
                        <c:v>-78.416004830150499</c:v>
                      </c:pt>
                      <c:pt idx="39">
                        <c:v>-82.684579573378258</c:v>
                      </c:pt>
                      <c:pt idx="40">
                        <c:v>-86.998981129383282</c:v>
                      </c:pt>
                      <c:pt idx="41">
                        <c:v>-91.053946898191398</c:v>
                      </c:pt>
                      <c:pt idx="42">
                        <c:v>-94.542761444944929</c:v>
                      </c:pt>
                      <c:pt idx="43">
                        <c:v>-97.185874216300448</c:v>
                      </c:pt>
                      <c:pt idx="44">
                        <c:v>-98.761700581604401</c:v>
                      </c:pt>
                      <c:pt idx="45">
                        <c:v>-99.134064367276835</c:v>
                      </c:pt>
                      <c:pt idx="46">
                        <c:v>-98.27034058915747</c:v>
                      </c:pt>
                      <c:pt idx="47">
                        <c:v>-96.245943298410495</c:v>
                      </c:pt>
                      <c:pt idx="48">
                        <c:v>-93.234034050598723</c:v>
                      </c:pt>
                      <c:pt idx="49">
                        <c:v>-89.483002576488943</c:v>
                      </c:pt>
                      <c:pt idx="50">
                        <c:v>-77.595872692703082</c:v>
                      </c:pt>
                      <c:pt idx="51">
                        <c:v>-71.811843869900102</c:v>
                      </c:pt>
                      <c:pt idx="52">
                        <c:v>-65.901795774020755</c:v>
                      </c:pt>
                      <c:pt idx="53">
                        <c:v>-60.270745853632974</c:v>
                      </c:pt>
                      <c:pt idx="54">
                        <c:v>-55.266356602967946</c:v>
                      </c:pt>
                      <c:pt idx="55">
                        <c:v>-51.167218700358447</c:v>
                      </c:pt>
                      <c:pt idx="56">
                        <c:v>-48.180814988335143</c:v>
                      </c:pt>
                      <c:pt idx="57">
                        <c:v>-46.446836683339704</c:v>
                      </c:pt>
                      <c:pt idx="58">
                        <c:v>-46.042033897382943</c:v>
                      </c:pt>
                      <c:pt idx="59">
                        <c:v>-46.983868059906868</c:v>
                      </c:pt>
                      <c:pt idx="60">
                        <c:v>-49.231446735735197</c:v>
                      </c:pt>
                      <c:pt idx="61">
                        <c:v>-52.683395777028224</c:v>
                      </c:pt>
                      <c:pt idx="62">
                        <c:v>-57.173477628151716</c:v>
                      </c:pt>
                      <c:pt idx="63">
                        <c:v>-62.465959614900555</c:v>
                      </c:pt>
                      <c:pt idx="64">
                        <c:v>-68.253932352858968</c:v>
                      </c:pt>
                      <c:pt idx="65">
                        <c:v>-74.164704434194647</c:v>
                      </c:pt>
                      <c:pt idx="66">
                        <c:v>-79.776493861547564</c:v>
                      </c:pt>
                      <c:pt idx="67">
                        <c:v>-84.64917752517816</c:v>
                      </c:pt>
                      <c:pt idx="68">
                        <c:v>-88.368391899776455</c:v>
                      </c:pt>
                      <c:pt idx="69">
                        <c:v>-90.597255880578984</c:v>
                      </c:pt>
                      <c:pt idx="70">
                        <c:v>-91.125188836224908</c:v>
                      </c:pt>
                      <c:pt idx="71">
                        <c:v>-89.901348475936516</c:v>
                      </c:pt>
                      <c:pt idx="72">
                        <c:v>-87.04303078977874</c:v>
                      </c:pt>
                      <c:pt idx="73">
                        <c:v>-82.816481184528214</c:v>
                      </c:pt>
                      <c:pt idx="74">
                        <c:v>-77.595872692703097</c:v>
                      </c:pt>
                      <c:pt idx="75">
                        <c:v>-59.973717564890435</c:v>
                      </c:pt>
                      <c:pt idx="76">
                        <c:v>-53.193278275495594</c:v>
                      </c:pt>
                      <c:pt idx="77">
                        <c:v>-46.32098261390874</c:v>
                      </c:pt>
                      <c:pt idx="78">
                        <c:v>-39.825023243264994</c:v>
                      </c:pt>
                      <c:pt idx="79">
                        <c:v>-34.094011132541631</c:v>
                      </c:pt>
                      <c:pt idx="80">
                        <c:v>-29.428864707171325</c:v>
                      </c:pt>
                      <c:pt idx="81">
                        <c:v>-26.046505725593843</c:v>
                      </c:pt>
                      <c:pt idx="82">
                        <c:v>-24.088934542905829</c:v>
                      </c:pt>
                      <c:pt idx="83">
                        <c:v>-23.632598231097536</c:v>
                      </c:pt>
                      <c:pt idx="84">
                        <c:v>-24.694720989119908</c:v>
                      </c:pt>
                      <c:pt idx="85">
                        <c:v>-27.234866070444252</c:v>
                      </c:pt>
                      <c:pt idx="86">
                        <c:v>-31.151349487815633</c:v>
                      </c:pt>
                      <c:pt idx="87">
                        <c:v>-36.273403567268602</c:v>
                      </c:pt>
                      <c:pt idx="88">
                        <c:v>-42.351427978894414</c:v>
                      </c:pt>
                      <c:pt idx="89">
                        <c:v>-49.049361753301305</c:v>
                      </c:pt>
                      <c:pt idx="90">
                        <c:v>-55.944900582512304</c:v>
                      </c:pt>
                      <c:pt idx="91">
                        <c:v>-62.544168998943427</c:v>
                      </c:pt>
                      <c:pt idx="92">
                        <c:v>-68.316248010784591</c:v>
                      </c:pt>
                      <c:pt idx="93">
                        <c:v>-72.7484667777629</c:v>
                      </c:pt>
                      <c:pt idx="94">
                        <c:v>-75.415706679905568</c:v>
                      </c:pt>
                      <c:pt idx="95">
                        <c:v>-76.048696534308206</c:v>
                      </c:pt>
                      <c:pt idx="96">
                        <c:v>-74.582032087251065</c:v>
                      </c:pt>
                      <c:pt idx="97">
                        <c:v>-71.166376889116137</c:v>
                      </c:pt>
                      <c:pt idx="98">
                        <c:v>-66.140669274055497</c:v>
                      </c:pt>
                      <c:pt idx="99">
                        <c:v>-59.973717564890443</c:v>
                      </c:pt>
                      <c:pt idx="100">
                        <c:v>-37.693895149310599</c:v>
                      </c:pt>
                      <c:pt idx="101">
                        <c:v>-30.586228038643853</c:v>
                      </c:pt>
                      <c:pt idx="102">
                        <c:v>-23.420352635461125</c:v>
                      </c:pt>
                      <c:pt idx="103">
                        <c:v>-16.681861786873721</c:v>
                      </c:pt>
                      <c:pt idx="104">
                        <c:v>-10.764889639848993</c:v>
                      </c:pt>
                      <c:pt idx="105">
                        <c:v>-5.9676300957436705</c:v>
                      </c:pt>
                      <c:pt idx="106">
                        <c:v>-2.5002385412825596</c:v>
                      </c:pt>
                      <c:pt idx="107">
                        <c:v>-0.49756768255679806</c:v>
                      </c:pt>
                      <c:pt idx="108">
                        <c:v>-3.1150558397792277E-2</c:v>
                      </c:pt>
                      <c:pt idx="109">
                        <c:v>-1.1169889185920425</c:v>
                      </c:pt>
                      <c:pt idx="110">
                        <c:v>-3.7174470085270577</c:v>
                      </c:pt>
                      <c:pt idx="111">
                        <c:v>-7.7368879162420692</c:v>
                      </c:pt>
                      <c:pt idx="112">
                        <c:v>-13.011916845190042</c:v>
                      </c:pt>
                      <c:pt idx="113">
                        <c:v>-19.29856996464056</c:v>
                      </c:pt>
                      <c:pt idx="114">
                        <c:v>-26.26071683362974</c:v>
                      </c:pt>
                      <c:pt idx="115">
                        <c:v>-33.466128960605168</c:v>
                      </c:pt>
                      <c:pt idx="116">
                        <c:v>-40.398215207689454</c:v>
                      </c:pt>
                      <c:pt idx="117">
                        <c:v>-46.490686912060085</c:v>
                      </c:pt>
                      <c:pt idx="118">
                        <c:v>-51.187600905806484</c:v>
                      </c:pt>
                      <c:pt idx="119">
                        <c:v>-54.021988358535118</c:v>
                      </c:pt>
                      <c:pt idx="120">
                        <c:v>-54.695515230259183</c:v>
                      </c:pt>
                      <c:pt idx="121">
                        <c:v>-53.135434098634846</c:v>
                      </c:pt>
                      <c:pt idx="122">
                        <c:v>-49.509159377560728</c:v>
                      </c:pt>
                      <c:pt idx="123">
                        <c:v>-44.191125199834637</c:v>
                      </c:pt>
                      <c:pt idx="124">
                        <c:v>-37.693895149310606</c:v>
                      </c:pt>
                      <c:pt idx="125">
                        <c:v>-12.289039117715284</c:v>
                      </c:pt>
                      <c:pt idx="126">
                        <c:v>-5.4914334888659191</c:v>
                      </c:pt>
                      <c:pt idx="127">
                        <c:v>1.3477410336165867</c:v>
                      </c:pt>
                      <c:pt idx="128">
                        <c:v>7.7661388081036948</c:v>
                      </c:pt>
                      <c:pt idx="129">
                        <c:v>13.391779540210315</c:v>
                      </c:pt>
                      <c:pt idx="130">
                        <c:v>17.945812135371629</c:v>
                      </c:pt>
                      <c:pt idx="131">
                        <c:v>21.233493223660279</c:v>
                      </c:pt>
                      <c:pt idx="132">
                        <c:v>23.130875936862942</c:v>
                      </c:pt>
                      <c:pt idx="133">
                        <c:v>23.572614967420989</c:v>
                      </c:pt>
                      <c:pt idx="134">
                        <c:v>22.544136704482717</c:v>
                      </c:pt>
                      <c:pt idx="135">
                        <c:v>20.07974439072084</c:v>
                      </c:pt>
                      <c:pt idx="136">
                        <c:v>16.266989272609475</c:v>
                      </c:pt>
                      <c:pt idx="137">
                        <c:v>11.256516699599389</c:v>
                      </c:pt>
                      <c:pt idx="138">
                        <c:v>5.2752099265651351</c:v>
                      </c:pt>
                      <c:pt idx="139">
                        <c:v>-1.3614366451969337</c:v>
                      </c:pt>
                      <c:pt idx="140">
                        <c:v>-8.2440220912502191</c:v>
                      </c:pt>
                      <c:pt idx="141">
                        <c:v>-14.87905413039041</c:v>
                      </c:pt>
                      <c:pt idx="142">
                        <c:v>-20.721435233994079</c:v>
                      </c:pt>
                      <c:pt idx="143">
                        <c:v>-25.232578051769643</c:v>
                      </c:pt>
                      <c:pt idx="144">
                        <c:v>-27.957828878006392</c:v>
                      </c:pt>
                      <c:pt idx="145">
                        <c:v>-28.605750877847779</c:v>
                      </c:pt>
                      <c:pt idx="146">
                        <c:v>-27.105170572425038</c:v>
                      </c:pt>
                      <c:pt idx="147">
                        <c:v>-23.619817785932444</c:v>
                      </c:pt>
                      <c:pt idx="148">
                        <c:v>-18.5150592730763</c:v>
                      </c:pt>
                      <c:pt idx="149">
                        <c:v>-12.289039117715289</c:v>
                      </c:pt>
                      <c:pt idx="150">
                        <c:v>14.354416671797839</c:v>
                      </c:pt>
                      <c:pt idx="151">
                        <c:v>20.332836919133573</c:v>
                      </c:pt>
                      <c:pt idx="152">
                        <c:v>26.356254447942362</c:v>
                      </c:pt>
                      <c:pt idx="153">
                        <c:v>32.016798709619863</c:v>
                      </c:pt>
                      <c:pt idx="154">
                        <c:v>36.984345495586751</c:v>
                      </c:pt>
                      <c:pt idx="155">
                        <c:v>41.009860329337016</c:v>
                      </c:pt>
                      <c:pt idx="156">
                        <c:v>43.918339052955318</c:v>
                      </c:pt>
                      <c:pt idx="157">
                        <c:v>45.597774255570897</c:v>
                      </c:pt>
                      <c:pt idx="158">
                        <c:v>45.988866150296772</c:v>
                      </c:pt>
                      <c:pt idx="159">
                        <c:v>45.078362087961807</c:v>
                      </c:pt>
                      <c:pt idx="160">
                        <c:v>42.897439553027695</c:v>
                      </c:pt>
                      <c:pt idx="161">
                        <c:v>39.525433475796746</c:v>
                      </c:pt>
                      <c:pt idx="162">
                        <c:v>35.098190486758213</c:v>
                      </c:pt>
                      <c:pt idx="163">
                        <c:v>29.819098809502581</c:v>
                      </c:pt>
                      <c:pt idx="164">
                        <c:v>23.969206232603344</c:v>
                      </c:pt>
                      <c:pt idx="165">
                        <c:v>17.910958813063203</c:v>
                      </c:pt>
                      <c:pt idx="166">
                        <c:v>12.078722725501233</c:v>
                      </c:pt>
                      <c:pt idx="167">
                        <c:v>6.949808662110736</c:v>
                      </c:pt>
                      <c:pt idx="168">
                        <c:v>2.9937695169968213</c:v>
                      </c:pt>
                      <c:pt idx="169">
                        <c:v>0.60563907824222141</c:v>
                      </c:pt>
                      <c:pt idx="170">
                        <c:v>3.806307128593435E-2</c:v>
                      </c:pt>
                      <c:pt idx="171">
                        <c:v>1.3526778929287548</c:v>
                      </c:pt>
                      <c:pt idx="172">
                        <c:v>4.4076563292900603</c:v>
                      </c:pt>
                      <c:pt idx="173">
                        <c:v>8.886020700776081</c:v>
                      </c:pt>
                      <c:pt idx="174">
                        <c:v>14.354416671797832</c:v>
                      </c:pt>
                      <c:pt idx="175">
                        <c:v>40.165520531192342</c:v>
                      </c:pt>
                      <c:pt idx="176">
                        <c:v>45.00110135017939</c:v>
                      </c:pt>
                      <c:pt idx="177">
                        <c:v>49.896632760895464</c:v>
                      </c:pt>
                      <c:pt idx="178">
                        <c:v>54.518942370735424</c:v>
                      </c:pt>
                      <c:pt idx="179">
                        <c:v>58.592803194519981</c:v>
                      </c:pt>
                      <c:pt idx="180">
                        <c:v>61.906139038624509</c:v>
                      </c:pt>
                      <c:pt idx="181">
                        <c:v>64.30679514447948</c:v>
                      </c:pt>
                      <c:pt idx="182">
                        <c:v>65.695581650204062</c:v>
                      </c:pt>
                      <c:pt idx="183">
                        <c:v>66.019261769192454</c:v>
                      </c:pt>
                      <c:pt idx="184">
                        <c:v>65.265858455748997</c:v>
                      </c:pt>
                      <c:pt idx="185">
                        <c:v>63.463500441183733</c:v>
                      </c:pt>
                      <c:pt idx="186">
                        <c:v>60.683074047260362</c:v>
                      </c:pt>
                      <c:pt idx="187">
                        <c:v>57.044049831685001</c:v>
                      </c:pt>
                      <c:pt idx="188">
                        <c:v>52.72182898653341</c:v>
                      </c:pt>
                      <c:pt idx="189">
                        <c:v>47.953720572266164</c:v>
                      </c:pt>
                      <c:pt idx="190">
                        <c:v>43.039394295712718</c:v>
                      </c:pt>
                      <c:pt idx="191">
                        <c:v>38.330935358775136</c:v>
                      </c:pt>
                      <c:pt idx="192">
                        <c:v>34.208421247876856</c:v>
                      </c:pt>
                      <c:pt idx="193">
                        <c:v>31.040168281706581</c:v>
                      </c:pt>
                      <c:pt idx="194">
                        <c:v>29.132436114918022</c:v>
                      </c:pt>
                      <c:pt idx="195">
                        <c:v>28.679568350968335</c:v>
                      </c:pt>
                      <c:pt idx="196">
                        <c:v>29.728809407599972</c:v>
                      </c:pt>
                      <c:pt idx="197">
                        <c:v>32.171351196418648</c:v>
                      </c:pt>
                      <c:pt idx="198">
                        <c:v>35.762720467889864</c:v>
                      </c:pt>
                      <c:pt idx="199">
                        <c:v>40.165520531192335</c:v>
                      </c:pt>
                      <c:pt idx="200">
                        <c:v>63.104302558981423</c:v>
                      </c:pt>
                      <c:pt idx="201">
                        <c:v>66.662893026878962</c:v>
                      </c:pt>
                      <c:pt idx="202">
                        <c:v>70.294284545957566</c:v>
                      </c:pt>
                      <c:pt idx="203">
                        <c:v>73.749806739479212</c:v>
                      </c:pt>
                      <c:pt idx="204">
                        <c:v>76.817145348125678</c:v>
                      </c:pt>
                      <c:pt idx="205">
                        <c:v>79.327087563145199</c:v>
                      </c:pt>
                      <c:pt idx="206">
                        <c:v>81.154252826142255</c:v>
                      </c:pt>
                      <c:pt idx="207">
                        <c:v>82.214593170363017</c:v>
                      </c:pt>
                      <c:pt idx="208">
                        <c:v>82.462074234602838</c:v>
                      </c:pt>
                      <c:pt idx="209">
                        <c:v>81.886238225959033</c:v>
                      </c:pt>
                      <c:pt idx="210">
                        <c:v>80.511585164523268</c:v>
                      </c:pt>
                      <c:pt idx="211">
                        <c:v>78.398983957293197</c:v>
                      </c:pt>
                      <c:pt idx="212">
                        <c:v>75.648616787380945</c:v>
                      </c:pt>
                      <c:pt idx="213">
                        <c:v>72.40321757611801</c:v>
                      </c:pt>
                      <c:pt idx="214">
                        <c:v>68.849601504522283</c:v>
                      </c:pt>
                      <c:pt idx="215">
                        <c:v>65.215862302838914</c:v>
                      </c:pt>
                      <c:pt idx="216">
                        <c:v>61.761497047919576</c:v>
                      </c:pt>
                      <c:pt idx="217">
                        <c:v>58.758585435156057</c:v>
                      </c:pt>
                      <c:pt idx="218">
                        <c:v>56.464330884489648</c:v>
                      </c:pt>
                      <c:pt idx="219">
                        <c:v>55.088509349816704</c:v>
                      </c:pt>
                      <c:pt idx="220">
                        <c:v>54.762529398046851</c:v>
                      </c:pt>
                      <c:pt idx="221">
                        <c:v>55.518148915637639</c:v>
                      </c:pt>
                      <c:pt idx="222">
                        <c:v>57.282118552309754</c:v>
                      </c:pt>
                      <c:pt idx="223">
                        <c:v>59.88841259031615</c:v>
                      </c:pt>
                      <c:pt idx="224">
                        <c:v>63.104302558981416</c:v>
                      </c:pt>
                      <c:pt idx="225">
                        <c:v>81.385217699202769</c:v>
                      </c:pt>
                      <c:pt idx="226">
                        <c:v>83.676850069022549</c:v>
                      </c:pt>
                      <c:pt idx="227">
                        <c:v>86.039963083275225</c:v>
                      </c:pt>
                      <c:pt idx="228">
                        <c:v>88.312062957313842</c:v>
                      </c:pt>
                      <c:pt idx="229">
                        <c:v>90.348353862270216</c:v>
                      </c:pt>
                      <c:pt idx="230">
                        <c:v>92.028388296707021</c:v>
                      </c:pt>
                      <c:pt idx="231">
                        <c:v>93.259290316163955</c:v>
                      </c:pt>
                      <c:pt idx="232">
                        <c:v>93.976678388745981</c:v>
                      </c:pt>
                      <c:pt idx="233">
                        <c:v>94.144441331758443</c:v>
                      </c:pt>
                      <c:pt idx="234">
                        <c:v>93.754283256159425</c:v>
                      </c:pt>
                      <c:pt idx="235">
                        <c:v>92.825584294868619</c:v>
                      </c:pt>
                      <c:pt idx="236">
                        <c:v>91.40570552049607</c:v>
                      </c:pt>
                      <c:pt idx="237">
                        <c:v>89.570439631975859</c:v>
                      </c:pt>
                      <c:pt idx="238">
                        <c:v>87.42390362721757</c:v>
                      </c:pt>
                      <c:pt idx="239">
                        <c:v>85.096840303970296</c:v>
                      </c:pt>
                      <c:pt idx="240">
                        <c:v>82.742145445423958</c:v>
                      </c:pt>
                      <c:pt idx="241">
                        <c:v>80.526612967626065</c:v>
                      </c:pt>
                      <c:pt idx="242">
                        <c:v>78.618522987822871</c:v>
                      </c:pt>
                      <c:pt idx="243">
                        <c:v>77.171796717423106</c:v>
                      </c:pt>
                      <c:pt idx="244">
                        <c:v>76.308778971611105</c:v>
                      </c:pt>
                      <c:pt idx="245">
                        <c:v>76.104797854385282</c:v>
                      </c:pt>
                      <c:pt idx="246">
                        <c:v>76.577915739866853</c:v>
                      </c:pt>
                      <c:pt idx="247">
                        <c:v>77.686389581880931</c:v>
                      </c:pt>
                      <c:pt idx="248">
                        <c:v>79.334492384413494</c:v>
                      </c:pt>
                      <c:pt idx="249">
                        <c:v>81.385217699202769</c:v>
                      </c:pt>
                      <c:pt idx="250">
                        <c:v>93.664803869460698</c:v>
                      </c:pt>
                      <c:pt idx="251">
                        <c:v>94.770382264959551</c:v>
                      </c:pt>
                      <c:pt idx="252">
                        <c:v>95.924458628458396</c:v>
                      </c:pt>
                      <c:pt idx="253">
                        <c:v>97.047750194441036</c:v>
                      </c:pt>
                      <c:pt idx="254">
                        <c:v>98.066046164534086</c:v>
                      </c:pt>
                      <c:pt idx="255">
                        <c:v>98.914564528744293</c:v>
                      </c:pt>
                      <c:pt idx="256">
                        <c:v>99.541115458399744</c:v>
                      </c:pt>
                      <c:pt idx="257">
                        <c:v>99.908197527156759</c:v>
                      </c:pt>
                      <c:pt idx="258">
                        <c:v>99.994245589563903</c:v>
                      </c:pt>
                      <c:pt idx="259">
                        <c:v>99.794247780164682</c:v>
                      </c:pt>
                      <c:pt idx="260">
                        <c:v>99.319878212734878</c:v>
                      </c:pt>
                      <c:pt idx="261">
                        <c:v>98.59918161520541</c:v>
                      </c:pt>
                      <c:pt idx="262">
                        <c:v>97.675726752429014</c:v>
                      </c:pt>
                      <c:pt idx="263">
                        <c:v>96.607047248261239</c:v>
                      </c:pt>
                      <c:pt idx="264">
                        <c:v>95.462141867643922</c:v>
                      </c:pt>
                      <c:pt idx="265">
                        <c:v>94.317840230321224</c:v>
                      </c:pt>
                      <c:pt idx="266">
                        <c:v>93.253973645844198</c:v>
                      </c:pt>
                      <c:pt idx="267">
                        <c:v>92.34752139469154</c:v>
                      </c:pt>
                      <c:pt idx="268">
                        <c:v>91.666192421980355</c:v>
                      </c:pt>
                      <c:pt idx="269">
                        <c:v>91.262175010199726</c:v>
                      </c:pt>
                      <c:pt idx="270">
                        <c:v>91.166944449069007</c:v>
                      </c:pt>
                      <c:pt idx="271">
                        <c:v>91.387977265660879</c:v>
                      </c:pt>
                      <c:pt idx="272">
                        <c:v>91.907953899165776</c:v>
                      </c:pt>
                      <c:pt idx="273">
                        <c:v>92.686595899477695</c:v>
                      </c:pt>
                      <c:pt idx="274">
                        <c:v>93.664803869460684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438957360"/>
        <c:scaling>
          <c:orientation val="minMax"/>
          <c:max val="125"/>
          <c:min val="-125"/>
        </c:scaling>
        <c:delete val="1"/>
        <c:axPos val="b"/>
        <c:numFmt formatCode="0_);\(0\)" sourceLinked="1"/>
        <c:majorTickMark val="none"/>
        <c:minorTickMark val="none"/>
        <c:tickLblPos val="none"/>
        <c:crossAx val="438957752"/>
        <c:crosses val="autoZero"/>
        <c:crossBetween val="midCat"/>
      </c:valAx>
      <c:valAx>
        <c:axId val="438957752"/>
        <c:scaling>
          <c:orientation val="minMax"/>
          <c:max val="125"/>
          <c:min val="-125"/>
        </c:scaling>
        <c:delete val="1"/>
        <c:axPos val="l"/>
        <c:numFmt formatCode="0_);\(0\)" sourceLinked="1"/>
        <c:majorTickMark val="none"/>
        <c:minorTickMark val="none"/>
        <c:tickLblPos val="none"/>
        <c:crossAx val="438957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Circle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'1.3'!$X$26:$X$50</c:f>
              <c:numCache>
                <c:formatCode>0_);\(0\)</c:formatCode>
                <c:ptCount val="25"/>
                <c:pt idx="0">
                  <c:v>2.8187594115184087E-15</c:v>
                </c:pt>
                <c:pt idx="1">
                  <c:v>2.3356671998439697E-15</c:v>
                </c:pt>
                <c:pt idx="2">
                  <c:v>1.6841423577113001E-15</c:v>
                </c:pt>
                <c:pt idx="3">
                  <c:v>8.9227136314489966E-16</c:v>
                </c:pt>
                <c:pt idx="4">
                  <c:v>0</c:v>
                </c:pt>
                <c:pt idx="5">
                  <c:v>-9.396859062584582E-16</c:v>
                </c:pt>
                <c:pt idx="6">
                  <c:v>-1.8614205006282777E-15</c:v>
                </c:pt>
                <c:pt idx="7">
                  <c:v>-2.6911143306172088E-15</c:v>
                </c:pt>
                <c:pt idx="8">
                  <c:v>-3.3532731069129254E-15</c:v>
                </c:pt>
                <c:pt idx="9">
                  <c:v>-3.7814487584223738E-15</c:v>
                </c:pt>
                <c:pt idx="10">
                  <c:v>-3.9296655013263653E-15</c:v>
                </c:pt>
                <c:pt idx="11">
                  <c:v>-3.7814487584223746E-15</c:v>
                </c:pt>
                <c:pt idx="12">
                  <c:v>-3.3532731069129269E-15</c:v>
                </c:pt>
                <c:pt idx="13">
                  <c:v>-2.6911143306172088E-15</c:v>
                </c:pt>
                <c:pt idx="14">
                  <c:v>-1.8614205006282781E-15</c:v>
                </c:pt>
                <c:pt idx="15">
                  <c:v>-9.3968590625845978E-16</c:v>
                </c:pt>
                <c:pt idx="16">
                  <c:v>-2.2616781735069623E-30</c:v>
                </c:pt>
                <c:pt idx="17">
                  <c:v>8.9227136314489887E-16</c:v>
                </c:pt>
                <c:pt idx="18">
                  <c:v>1.6841423577112987E-15</c:v>
                </c:pt>
                <c:pt idx="19">
                  <c:v>2.3356671998439685E-15</c:v>
                </c:pt>
                <c:pt idx="20">
                  <c:v>2.8187594115184087E-15</c:v>
                </c:pt>
                <c:pt idx="21">
                  <c:v>3.115276275695494E-15</c:v>
                </c:pt>
                <c:pt idx="22">
                  <c:v>3.2151808647215709E-15</c:v>
                </c:pt>
                <c:pt idx="23">
                  <c:v>3.115276275695494E-15</c:v>
                </c:pt>
                <c:pt idx="24">
                  <c:v>2.8187594115184091E-15</c:v>
                </c:pt>
              </c:numCache>
            </c:numRef>
          </c:xVal>
          <c:yVal>
            <c:numRef>
              <c:f>'1.3'!$Y$26:$Y$50</c:f>
              <c:numCache>
                <c:formatCode>0_);\(0\)</c:formatCode>
                <c:ptCount val="25"/>
                <c:pt idx="0">
                  <c:v>46.014985371363025</c:v>
                </c:pt>
                <c:pt idx="1">
                  <c:v>66.040882531311297</c:v>
                </c:pt>
                <c:pt idx="2">
                  <c:v>82.478609884232256</c:v>
                </c:pt>
                <c:pt idx="3">
                  <c:v>94.155654958178985</c:v>
                </c:pt>
                <c:pt idx="4">
                  <c:v>100</c:v>
                </c:pt>
                <c:pt idx="5">
                  <c:v>99.159006568237402</c:v>
                </c:pt>
                <c:pt idx="6">
                  <c:v>91.160568819414607</c:v>
                </c:pt>
                <c:pt idx="7">
                  <c:v>76.091133787592725</c:v>
                </c:pt>
                <c:pt idx="8">
                  <c:v>54.740682134934225</c:v>
                </c:pt>
                <c:pt idx="9">
                  <c:v>28.649205234077211</c:v>
                </c:pt>
                <c:pt idx="10">
                  <c:v>0</c:v>
                </c:pt>
                <c:pt idx="11">
                  <c:v>-28.649205234077151</c:v>
                </c:pt>
                <c:pt idx="12">
                  <c:v>-54.74068213493419</c:v>
                </c:pt>
                <c:pt idx="13">
                  <c:v>-76.091133787592725</c:v>
                </c:pt>
                <c:pt idx="14">
                  <c:v>-91.160568819414607</c:v>
                </c:pt>
                <c:pt idx="15">
                  <c:v>-99.159006568237402</c:v>
                </c:pt>
                <c:pt idx="16">
                  <c:v>-100</c:v>
                </c:pt>
                <c:pt idx="17">
                  <c:v>-94.155654958178985</c:v>
                </c:pt>
                <c:pt idx="18">
                  <c:v>-82.478609884232284</c:v>
                </c:pt>
                <c:pt idx="19">
                  <c:v>-66.040882531311368</c:v>
                </c:pt>
                <c:pt idx="20">
                  <c:v>-46.014985371363032</c:v>
                </c:pt>
                <c:pt idx="21">
                  <c:v>-23.602115243388155</c:v>
                </c:pt>
                <c:pt idx="22">
                  <c:v>-5.8135314744008196E-14</c:v>
                </c:pt>
                <c:pt idx="23">
                  <c:v>23.602115243388127</c:v>
                </c:pt>
                <c:pt idx="24">
                  <c:v>46.014985371363004</c:v>
                </c:pt>
              </c:numCache>
            </c:numRef>
          </c:yVal>
          <c:smooth val="0"/>
        </c:ser>
        <c:ser>
          <c:idx val="1"/>
          <c:order val="1"/>
          <c:tx>
            <c:v>AxisX</c:v>
          </c:tx>
          <c:spPr>
            <a:ln w="19050" cap="rnd">
              <a:solidFill>
                <a:srgbClr val="FF0000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'1.3'!$X$52:$X$53</c:f>
              <c:numCache>
                <c:formatCode>0_);\(0\)</c:formatCode>
                <c:ptCount val="2"/>
                <c:pt idx="0">
                  <c:v>-125</c:v>
                </c:pt>
                <c:pt idx="1">
                  <c:v>125</c:v>
                </c:pt>
              </c:numCache>
            </c:numRef>
          </c:xVal>
          <c:yVal>
            <c:numRef>
              <c:f>'1.3'!$Y$52:$Y$53</c:f>
              <c:numCache>
                <c:formatCode>0_);\(0\)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AxisY</c:v>
          </c:tx>
          <c:spPr>
            <a:ln w="19050" cap="rnd">
              <a:solidFill>
                <a:srgbClr val="FF0000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'1.3'!$X$54:$X$55</c:f>
              <c:numCache>
                <c:formatCode>0_);\(0\)</c:formatCode>
                <c:ptCount val="2"/>
                <c:pt idx="0">
                  <c:v>2.0804111477610167E-15</c:v>
                </c:pt>
                <c:pt idx="1">
                  <c:v>-2.357799300795819E-15</c:v>
                </c:pt>
              </c:numCache>
            </c:numRef>
          </c:xVal>
          <c:yVal>
            <c:numRef>
              <c:f>'1.3'!$Y$54:$Y$55</c:f>
              <c:numCache>
                <c:formatCode>0_);\(0\)</c:formatCode>
                <c:ptCount val="2"/>
                <c:pt idx="0">
                  <c:v>-101.88534162169867</c:v>
                </c:pt>
                <c:pt idx="1">
                  <c:v>115.47005383792516</c:v>
                </c:pt>
              </c:numCache>
            </c:numRef>
          </c:yVal>
          <c:smooth val="0"/>
        </c:ser>
        <c:ser>
          <c:idx val="3"/>
          <c:order val="3"/>
          <c:tx>
            <c:v>AxisZ</c:v>
          </c:tx>
          <c:spPr>
            <a:ln w="19050" cap="rnd">
              <a:solidFill>
                <a:srgbClr val="FF0000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'1.3'!$X$56:$X$57</c:f>
              <c:numCache>
                <c:formatCode>0_);\(0\)</c:formatCode>
                <c:ptCount val="2"/>
                <c:pt idx="0">
                  <c:v>-4.2933586263348137E-15</c:v>
                </c:pt>
                <c:pt idx="1">
                  <c:v>3.4546157920596208E-15</c:v>
                </c:pt>
              </c:numCache>
            </c:numRef>
          </c:xVal>
          <c:yVal>
            <c:numRef>
              <c:f>'1.3'!$Y$56:$Y$57</c:f>
              <c:numCache>
                <c:formatCode>0_);\(0\)</c:formatCode>
                <c:ptCount val="2"/>
                <c:pt idx="0">
                  <c:v>-70.087157342169462</c:v>
                </c:pt>
                <c:pt idx="1">
                  <c:v>56.395056096565696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954616"/>
        <c:axId val="438951872"/>
      </c:scatterChart>
      <c:valAx>
        <c:axId val="438954616"/>
        <c:scaling>
          <c:orientation val="minMax"/>
          <c:max val="200"/>
          <c:min val="-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);\(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951872"/>
        <c:crosses val="autoZero"/>
        <c:crossBetween val="midCat"/>
      </c:valAx>
      <c:valAx>
        <c:axId val="438951872"/>
        <c:scaling>
          <c:orientation val="minMax"/>
          <c:max val="200"/>
          <c:min val="-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);\(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954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9"/>
          <c:order val="0"/>
          <c:tx>
            <c:v>WingTL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'1.4'!$AB$104:$AB$107</c:f>
              <c:numCache>
                <c:formatCode>0_);\(0\)</c:formatCode>
                <c:ptCount val="4"/>
                <c:pt idx="0">
                  <c:v>-8.2133901352495613</c:v>
                </c:pt>
                <c:pt idx="1">
                  <c:v>-75.655193192327758</c:v>
                </c:pt>
                <c:pt idx="2">
                  <c:v>-74.356057651485528</c:v>
                </c:pt>
                <c:pt idx="3">
                  <c:v>-9.8717620492781499</c:v>
                </c:pt>
              </c:numCache>
            </c:numRef>
          </c:xVal>
          <c:yVal>
            <c:numRef>
              <c:f>'1.4'!$AC$104:$AC$107</c:f>
              <c:numCache>
                <c:formatCode>0_);\(0\)</c:formatCode>
                <c:ptCount val="4"/>
                <c:pt idx="0">
                  <c:v>-15.400106503592921</c:v>
                </c:pt>
                <c:pt idx="1">
                  <c:v>-5.0436795461551824</c:v>
                </c:pt>
                <c:pt idx="2">
                  <c:v>4.957070510099034</c:v>
                </c:pt>
                <c:pt idx="3">
                  <c:v>7.4038215369586107</c:v>
                </c:pt>
              </c:numCache>
            </c:numRef>
          </c:yVal>
          <c:smooth val="0"/>
        </c:ser>
        <c:ser>
          <c:idx val="10"/>
          <c:order val="1"/>
          <c:tx>
            <c:v>WingTR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'1.4'!$AB$108:$AB$111</c:f>
              <c:numCache>
                <c:formatCode>0_);\(0\)</c:formatCode>
                <c:ptCount val="4"/>
                <c:pt idx="0">
                  <c:v>9.8717620492781499</c:v>
                </c:pt>
                <c:pt idx="1">
                  <c:v>74.356057651485528</c:v>
                </c:pt>
                <c:pt idx="2">
                  <c:v>75.655193192327758</c:v>
                </c:pt>
                <c:pt idx="3">
                  <c:v>8.2133901352495577</c:v>
                </c:pt>
              </c:numCache>
            </c:numRef>
          </c:xVal>
          <c:yVal>
            <c:numRef>
              <c:f>'1.4'!$AC$108:$AC$111</c:f>
              <c:numCache>
                <c:formatCode>0_);\(0\)</c:formatCode>
                <c:ptCount val="4"/>
                <c:pt idx="0">
                  <c:v>7.4038215369586107</c:v>
                </c:pt>
                <c:pt idx="1">
                  <c:v>4.957070510099034</c:v>
                </c:pt>
                <c:pt idx="2">
                  <c:v>-5.0436795461551824</c:v>
                </c:pt>
                <c:pt idx="3">
                  <c:v>-15.400106503592921</c:v>
                </c:pt>
              </c:numCache>
            </c:numRef>
          </c:yVal>
          <c:smooth val="0"/>
        </c:ser>
        <c:ser>
          <c:idx val="3"/>
          <c:order val="2"/>
          <c:tx>
            <c:v>Fuse1L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'1.4'!$AB$112:$AB$115</c:f>
              <c:numCache>
                <c:formatCode>0_);\(0\)</c:formatCode>
                <c:ptCount val="4"/>
                <c:pt idx="0">
                  <c:v>2.157048916064825E-15</c:v>
                </c:pt>
                <c:pt idx="1">
                  <c:v>2.8035557515417526E-16</c:v>
                </c:pt>
                <c:pt idx="2">
                  <c:v>-9.8717620492781499</c:v>
                </c:pt>
                <c:pt idx="3">
                  <c:v>2.157048916064825E-15</c:v>
                </c:pt>
              </c:numCache>
            </c:numRef>
          </c:xVal>
          <c:yVal>
            <c:numRef>
              <c:f>'1.4'!$AC$112:$AC$115</c:f>
              <c:numCache>
                <c:formatCode>0_);\(0\)</c:formatCode>
                <c:ptCount val="4"/>
                <c:pt idx="0">
                  <c:v>35.212857795681792</c:v>
                </c:pt>
                <c:pt idx="1">
                  <c:v>16.032151041860285</c:v>
                </c:pt>
                <c:pt idx="2">
                  <c:v>7.4038215369586107</c:v>
                </c:pt>
                <c:pt idx="3">
                  <c:v>35.212857795681792</c:v>
                </c:pt>
              </c:numCache>
            </c:numRef>
          </c:yVal>
          <c:smooth val="0"/>
        </c:ser>
        <c:ser>
          <c:idx val="4"/>
          <c:order val="3"/>
          <c:tx>
            <c:v>Fuse1R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'1.4'!$AB$116:$AB$119</c:f>
              <c:numCache>
                <c:formatCode>0_);\(0\)</c:formatCode>
                <c:ptCount val="4"/>
                <c:pt idx="0">
                  <c:v>2.157048916064825E-15</c:v>
                </c:pt>
                <c:pt idx="1">
                  <c:v>9.8717620492781499</c:v>
                </c:pt>
                <c:pt idx="2">
                  <c:v>2.8035557515417526E-16</c:v>
                </c:pt>
                <c:pt idx="3">
                  <c:v>2.157048916064825E-15</c:v>
                </c:pt>
              </c:numCache>
            </c:numRef>
          </c:xVal>
          <c:yVal>
            <c:numRef>
              <c:f>'1.4'!$AC$116:$AC$119</c:f>
              <c:numCache>
                <c:formatCode>0_);\(0\)</c:formatCode>
                <c:ptCount val="4"/>
                <c:pt idx="0">
                  <c:v>35.212857795681792</c:v>
                </c:pt>
                <c:pt idx="1">
                  <c:v>7.4038215369586107</c:v>
                </c:pt>
                <c:pt idx="2">
                  <c:v>16.032151041860285</c:v>
                </c:pt>
                <c:pt idx="3">
                  <c:v>35.212857795681792</c:v>
                </c:pt>
              </c:numCache>
            </c:numRef>
          </c:yVal>
          <c:smooth val="0"/>
        </c:ser>
        <c:ser>
          <c:idx val="2"/>
          <c:order val="4"/>
          <c:tx>
            <c:v>Fuse1B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'1.4'!$AB$120:$AB$123</c:f>
              <c:numCache>
                <c:formatCode>0_);\(0\)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'1.4'!$AC$120:$AC$123</c:f>
              <c:numCache>
                <c:formatCode>0_);\(0\)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7"/>
          <c:order val="5"/>
          <c:tx>
            <c:v>Fuse2L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'1.4'!$AB$124:$AB$128</c:f>
              <c:numCache>
                <c:formatCode>0_);\(0\)</c:formatCode>
                <c:ptCount val="5"/>
                <c:pt idx="0">
                  <c:v>-9.8717620492781499</c:v>
                </c:pt>
                <c:pt idx="1">
                  <c:v>2.8035557515417526E-16</c:v>
                </c:pt>
                <c:pt idx="2">
                  <c:v>-1.0931013095570352E-15</c:v>
                </c:pt>
                <c:pt idx="3">
                  <c:v>-8.2133901352495613</c:v>
                </c:pt>
                <c:pt idx="4">
                  <c:v>-9.8717620492781499</c:v>
                </c:pt>
              </c:numCache>
            </c:numRef>
          </c:xVal>
          <c:yVal>
            <c:numRef>
              <c:f>'1.4'!$AC$124:$AC$128</c:f>
              <c:numCache>
                <c:formatCode>0_);\(0\)</c:formatCode>
                <c:ptCount val="5"/>
                <c:pt idx="0">
                  <c:v>7.4038215369586107</c:v>
                </c:pt>
                <c:pt idx="1">
                  <c:v>16.032151041860285</c:v>
                </c:pt>
                <c:pt idx="2">
                  <c:v>-8.3212749340021137</c:v>
                </c:pt>
                <c:pt idx="3">
                  <c:v>-15.400106503592921</c:v>
                </c:pt>
                <c:pt idx="4">
                  <c:v>7.4038215369586107</c:v>
                </c:pt>
              </c:numCache>
            </c:numRef>
          </c:yVal>
          <c:smooth val="0"/>
        </c:ser>
        <c:ser>
          <c:idx val="8"/>
          <c:order val="6"/>
          <c:tx>
            <c:v>Fuse2R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'1.4'!$AB$129:$AB$133</c:f>
              <c:numCache>
                <c:formatCode>0_);\(0\)</c:formatCode>
                <c:ptCount val="5"/>
                <c:pt idx="0">
                  <c:v>2.8035557515417526E-16</c:v>
                </c:pt>
                <c:pt idx="1">
                  <c:v>9.8717620492781499</c:v>
                </c:pt>
                <c:pt idx="2">
                  <c:v>8.2133901352495577</c:v>
                </c:pt>
                <c:pt idx="3">
                  <c:v>-1.0931013095570352E-15</c:v>
                </c:pt>
                <c:pt idx="4">
                  <c:v>2.8035557515417526E-16</c:v>
                </c:pt>
              </c:numCache>
            </c:numRef>
          </c:xVal>
          <c:yVal>
            <c:numRef>
              <c:f>'1.4'!$AC$129:$AC$133</c:f>
              <c:numCache>
                <c:formatCode>0_);\(0\)</c:formatCode>
                <c:ptCount val="5"/>
                <c:pt idx="0">
                  <c:v>16.032151041860285</c:v>
                </c:pt>
                <c:pt idx="1">
                  <c:v>7.4038215369586107</c:v>
                </c:pt>
                <c:pt idx="2">
                  <c:v>-15.400106503592921</c:v>
                </c:pt>
                <c:pt idx="3">
                  <c:v>-8.3212749340021137</c:v>
                </c:pt>
                <c:pt idx="4">
                  <c:v>16.032151041860285</c:v>
                </c:pt>
              </c:numCache>
            </c:numRef>
          </c:yVal>
          <c:smooth val="0"/>
        </c:ser>
        <c:ser>
          <c:idx val="6"/>
          <c:order val="7"/>
          <c:tx>
            <c:v>Fuse2B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'1.4'!$AB$134:$AB$138</c:f>
              <c:numCache>
                <c:formatCode>0_);\(0\)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'1.4'!$AC$134:$AC$138</c:f>
              <c:numCache>
                <c:formatCode>0_);\(0\)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0"/>
          <c:order val="8"/>
          <c:tx>
            <c:v>Fuse3L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'1.4'!$AB$139:$AB$143</c:f>
              <c:numCache>
                <c:formatCode>0_);\(0\)</c:formatCode>
                <c:ptCount val="5"/>
                <c:pt idx="0">
                  <c:v>-8.2133901352495613</c:v>
                </c:pt>
                <c:pt idx="1">
                  <c:v>-1.0931013095570352E-15</c:v>
                </c:pt>
                <c:pt idx="2">
                  <c:v>-1.99756609480333E-15</c:v>
                </c:pt>
                <c:pt idx="3">
                  <c:v>-3.1644285297114219</c:v>
                </c:pt>
                <c:pt idx="4">
                  <c:v>-8.2133901352495613</c:v>
                </c:pt>
              </c:numCache>
            </c:numRef>
          </c:xVal>
          <c:yVal>
            <c:numRef>
              <c:f>'1.4'!$AC$139:$AC$143</c:f>
              <c:numCache>
                <c:formatCode>0_);\(0\)</c:formatCode>
                <c:ptCount val="5"/>
                <c:pt idx="0">
                  <c:v>-15.400106503592921</c:v>
                </c:pt>
                <c:pt idx="1">
                  <c:v>-8.3212749340021137</c:v>
                </c:pt>
                <c:pt idx="2">
                  <c:v>-28.949614294622886</c:v>
                </c:pt>
                <c:pt idx="3">
                  <c:v>-31.644285297114195</c:v>
                </c:pt>
                <c:pt idx="4">
                  <c:v>-15.400106503592921</c:v>
                </c:pt>
              </c:numCache>
            </c:numRef>
          </c:yVal>
          <c:smooth val="0"/>
        </c:ser>
        <c:ser>
          <c:idx val="1"/>
          <c:order val="9"/>
          <c:tx>
            <c:v>Fuse3R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'1.4'!$AB$144:$AB$148</c:f>
              <c:numCache>
                <c:formatCode>0_);\(0\)</c:formatCode>
                <c:ptCount val="5"/>
                <c:pt idx="0">
                  <c:v>-1.0931013095570352E-15</c:v>
                </c:pt>
                <c:pt idx="1">
                  <c:v>8.2133901352495577</c:v>
                </c:pt>
                <c:pt idx="2">
                  <c:v>3.1644285297114179</c:v>
                </c:pt>
                <c:pt idx="3">
                  <c:v>-1.99756609480333E-15</c:v>
                </c:pt>
                <c:pt idx="4">
                  <c:v>-1.0931013095570352E-15</c:v>
                </c:pt>
              </c:numCache>
            </c:numRef>
          </c:xVal>
          <c:yVal>
            <c:numRef>
              <c:f>'1.4'!$AC$144:$AC$148</c:f>
              <c:numCache>
                <c:formatCode>0_);\(0\)</c:formatCode>
                <c:ptCount val="5"/>
                <c:pt idx="0">
                  <c:v>-8.3212749340021137</c:v>
                </c:pt>
                <c:pt idx="1">
                  <c:v>-15.400106503592921</c:v>
                </c:pt>
                <c:pt idx="2">
                  <c:v>-31.644285297114195</c:v>
                </c:pt>
                <c:pt idx="3">
                  <c:v>-28.949614294622886</c:v>
                </c:pt>
                <c:pt idx="4">
                  <c:v>-8.3212749340021137</c:v>
                </c:pt>
              </c:numCache>
            </c:numRef>
          </c:yVal>
          <c:smooth val="0"/>
        </c:ser>
        <c:ser>
          <c:idx val="5"/>
          <c:order val="10"/>
          <c:tx>
            <c:v>Fuse3B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'1.4'!$AB$149:$AB$153</c:f>
              <c:numCache>
                <c:formatCode>0_);\(0\)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'1.4'!$AC$149:$AC$153</c:f>
              <c:numCache>
                <c:formatCode>0_);\(0\)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3"/>
          <c:order val="11"/>
          <c:tx>
            <c:v>Fuse4L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'1.4'!$AB$154:$AB$157</c:f>
              <c:numCache>
                <c:formatCode>0_);\(0\)</c:formatCode>
                <c:ptCount val="4"/>
                <c:pt idx="0">
                  <c:v>-3.1644285297114219</c:v>
                </c:pt>
                <c:pt idx="1">
                  <c:v>-1.99756609480333E-15</c:v>
                </c:pt>
                <c:pt idx="2">
                  <c:v>-2.9896003066925711E-15</c:v>
                </c:pt>
                <c:pt idx="3">
                  <c:v>-3.1644285297114219</c:v>
                </c:pt>
              </c:numCache>
            </c:numRef>
          </c:xVal>
          <c:yVal>
            <c:numRef>
              <c:f>'1.4'!$AC$154:$AC$157</c:f>
              <c:numCache>
                <c:formatCode>0_);\(0\)</c:formatCode>
                <c:ptCount val="4"/>
                <c:pt idx="0">
                  <c:v>-31.644285297114195</c:v>
                </c:pt>
                <c:pt idx="1">
                  <c:v>-28.949614294622886</c:v>
                </c:pt>
                <c:pt idx="2">
                  <c:v>-48.803886495788888</c:v>
                </c:pt>
                <c:pt idx="3">
                  <c:v>-31.644285297114195</c:v>
                </c:pt>
              </c:numCache>
            </c:numRef>
          </c:yVal>
          <c:smooth val="0"/>
        </c:ser>
        <c:ser>
          <c:idx val="14"/>
          <c:order val="12"/>
          <c:tx>
            <c:v>Fuse4R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'1.4'!$AB$158:$AB$161</c:f>
              <c:numCache>
                <c:formatCode>0_);\(0\)</c:formatCode>
                <c:ptCount val="4"/>
                <c:pt idx="0">
                  <c:v>-1.99756609480333E-15</c:v>
                </c:pt>
                <c:pt idx="1">
                  <c:v>3.1644285297114179</c:v>
                </c:pt>
                <c:pt idx="2">
                  <c:v>-2.9896003066925711E-15</c:v>
                </c:pt>
                <c:pt idx="3">
                  <c:v>-1.99756609480333E-15</c:v>
                </c:pt>
              </c:numCache>
            </c:numRef>
          </c:xVal>
          <c:yVal>
            <c:numRef>
              <c:f>'1.4'!$AC$158:$AC$161</c:f>
              <c:numCache>
                <c:formatCode>0_);\(0\)</c:formatCode>
                <c:ptCount val="4"/>
                <c:pt idx="0">
                  <c:v>-28.949614294622886</c:v>
                </c:pt>
                <c:pt idx="1">
                  <c:v>-31.644285297114195</c:v>
                </c:pt>
                <c:pt idx="2">
                  <c:v>-48.803886495788888</c:v>
                </c:pt>
                <c:pt idx="3">
                  <c:v>-28.949614294622886</c:v>
                </c:pt>
              </c:numCache>
            </c:numRef>
          </c:yVal>
          <c:smooth val="0"/>
        </c:ser>
        <c:ser>
          <c:idx val="15"/>
          <c:order val="13"/>
          <c:tx>
            <c:v>Fuse4B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'1.4'!$AB$162:$AB$165</c:f>
              <c:numCache>
                <c:formatCode>0_);\(0\)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'1.4'!$AC$162:$AC$165</c:f>
              <c:numCache>
                <c:formatCode>0_);\(0\)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1"/>
          <c:order val="14"/>
          <c:tx>
            <c:v>WingBL</c:v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'1.4'!$AB$166:$AB$169</c:f>
              <c:numCache>
                <c:formatCode>0_);\(0\)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'1.4'!$AC$166:$AC$169</c:f>
              <c:numCache>
                <c:formatCode>0_);\(0\)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2"/>
          <c:order val="15"/>
          <c:tx>
            <c:v>WingBR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'1.4'!$AB$170:$AB$173</c:f>
              <c:numCache>
                <c:formatCode>0_);\(0\)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'1.4'!$AC$170:$AC$173</c:f>
              <c:numCache>
                <c:formatCode>0_);\(0\)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v>TailTL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'1.4'!$AB$73:$AB$76</c:f>
              <c:numCache>
                <c:formatCode>0_);\(0\)</c:formatCode>
                <c:ptCount val="4"/>
                <c:pt idx="0">
                  <c:v>-2.9896003066925711E-15</c:v>
                </c:pt>
                <c:pt idx="1">
                  <c:v>-32.233180234206849</c:v>
                </c:pt>
                <c:pt idx="2">
                  <c:v>-31.936018214887035</c:v>
                </c:pt>
                <c:pt idx="3">
                  <c:v>-3.1644285297114219</c:v>
                </c:pt>
              </c:numCache>
            </c:numRef>
          </c:xVal>
          <c:yVal>
            <c:numRef>
              <c:f>'1.4'!$AC$73:$AC$76</c:f>
              <c:numCache>
                <c:formatCode>0_);\(0\)</c:formatCode>
                <c:ptCount val="4"/>
                <c:pt idx="0">
                  <c:v>-48.803886495788888</c:v>
                </c:pt>
                <c:pt idx="1">
                  <c:v>-42.97757364560912</c:v>
                </c:pt>
                <c:pt idx="2">
                  <c:v>-37.258687917368199</c:v>
                </c:pt>
                <c:pt idx="3">
                  <c:v>-31.644285297114195</c:v>
                </c:pt>
              </c:numCache>
            </c:numRef>
          </c:yVal>
          <c:smooth val="0"/>
        </c:ser>
        <c:ser>
          <c:idx val="17"/>
          <c:order val="17"/>
          <c:tx>
            <c:v>TailTR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'1.4'!$AB$77:$AB$80</c:f>
              <c:numCache>
                <c:formatCode>0_);\(0\)</c:formatCode>
                <c:ptCount val="4"/>
                <c:pt idx="0">
                  <c:v>3.1644285297114179</c:v>
                </c:pt>
                <c:pt idx="1">
                  <c:v>31.936018214887028</c:v>
                </c:pt>
                <c:pt idx="2">
                  <c:v>32.233180234206841</c:v>
                </c:pt>
                <c:pt idx="3">
                  <c:v>-2.9896003066925711E-15</c:v>
                </c:pt>
              </c:numCache>
            </c:numRef>
          </c:xVal>
          <c:yVal>
            <c:numRef>
              <c:f>'1.4'!$AC$77:$AC$80</c:f>
              <c:numCache>
                <c:formatCode>0_);\(0\)</c:formatCode>
                <c:ptCount val="4"/>
                <c:pt idx="0">
                  <c:v>-31.644285297114195</c:v>
                </c:pt>
                <c:pt idx="1">
                  <c:v>-37.258687917368199</c:v>
                </c:pt>
                <c:pt idx="2">
                  <c:v>-42.97757364560912</c:v>
                </c:pt>
                <c:pt idx="3">
                  <c:v>-48.803886495788888</c:v>
                </c:pt>
              </c:numCache>
            </c:numRef>
          </c:yVal>
          <c:smooth val="0"/>
        </c:ser>
        <c:ser>
          <c:idx val="18"/>
          <c:order val="18"/>
          <c:tx>
            <c:v>TailBL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'1.4'!$AB$81:$AB$84</c:f>
              <c:numCache>
                <c:formatCode>0_);\(0\)</c:formatCode>
                <c:ptCount val="4"/>
                <c:pt idx="0">
                  <c:v>-3.1644285297114219</c:v>
                </c:pt>
                <c:pt idx="1">
                  <c:v>-31.936018214887035</c:v>
                </c:pt>
                <c:pt idx="2">
                  <c:v>-32.233180234206849</c:v>
                </c:pt>
                <c:pt idx="3">
                  <c:v>-2.9896003066925711E-15</c:v>
                </c:pt>
              </c:numCache>
            </c:numRef>
          </c:xVal>
          <c:yVal>
            <c:numRef>
              <c:f>'1.4'!$AC$81:$AC$84</c:f>
              <c:numCache>
                <c:formatCode>0_);\(0\)</c:formatCode>
                <c:ptCount val="4"/>
                <c:pt idx="0">
                  <c:v>-31.644285297114195</c:v>
                </c:pt>
                <c:pt idx="1">
                  <c:v>-37.258687917368199</c:v>
                </c:pt>
                <c:pt idx="2">
                  <c:v>-42.97757364560912</c:v>
                </c:pt>
                <c:pt idx="3">
                  <c:v>-48.803886495788888</c:v>
                </c:pt>
              </c:numCache>
            </c:numRef>
          </c:yVal>
          <c:smooth val="0"/>
        </c:ser>
        <c:ser>
          <c:idx val="19"/>
          <c:order val="19"/>
          <c:tx>
            <c:v>TailBR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'1.4'!$AB$85:$AB$88</c:f>
              <c:numCache>
                <c:formatCode>0_);\(0\)</c:formatCode>
                <c:ptCount val="4"/>
                <c:pt idx="0">
                  <c:v>-2.9896003066925711E-15</c:v>
                </c:pt>
                <c:pt idx="1">
                  <c:v>32.233180234206841</c:v>
                </c:pt>
                <c:pt idx="2">
                  <c:v>31.936018214887028</c:v>
                </c:pt>
                <c:pt idx="3">
                  <c:v>3.1644285297114179</c:v>
                </c:pt>
              </c:numCache>
            </c:numRef>
          </c:xVal>
          <c:yVal>
            <c:numRef>
              <c:f>'1.4'!$AC$85:$AC$88</c:f>
              <c:numCache>
                <c:formatCode>0_);\(0\)</c:formatCode>
                <c:ptCount val="4"/>
                <c:pt idx="0">
                  <c:v>-48.803886495788888</c:v>
                </c:pt>
                <c:pt idx="1">
                  <c:v>-42.97757364560912</c:v>
                </c:pt>
                <c:pt idx="2">
                  <c:v>-37.258687917368199</c:v>
                </c:pt>
                <c:pt idx="3">
                  <c:v>-31.644285297114195</c:v>
                </c:pt>
              </c:numCache>
            </c:numRef>
          </c:yVal>
          <c:smooth val="0"/>
        </c:ser>
        <c:ser>
          <c:idx val="20"/>
          <c:order val="20"/>
          <c:tx>
            <c:v>RudL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'1.4'!$AB$89:$AB$92</c:f>
              <c:numCache>
                <c:formatCode>0_);\(0\)</c:formatCode>
                <c:ptCount val="4"/>
                <c:pt idx="0">
                  <c:v>-1.99756609480333E-15</c:v>
                </c:pt>
                <c:pt idx="1">
                  <c:v>-3.2551526317563893E-15</c:v>
                </c:pt>
                <c:pt idx="2">
                  <c:v>-3.6239026654237279E-15</c:v>
                </c:pt>
                <c:pt idx="3">
                  <c:v>-2.9896003066925711E-15</c:v>
                </c:pt>
              </c:numCache>
            </c:numRef>
          </c:xVal>
          <c:yVal>
            <c:numRef>
              <c:f>'1.4'!$AC$89:$AC$92</c:f>
              <c:numCache>
                <c:formatCode>0_);\(0\)</c:formatCode>
                <c:ptCount val="4"/>
                <c:pt idx="0">
                  <c:v>-28.949614294622886</c:v>
                </c:pt>
                <c:pt idx="1">
                  <c:v>-15.309558598834744</c:v>
                </c:pt>
                <c:pt idx="2">
                  <c:v>-20.96805704869243</c:v>
                </c:pt>
                <c:pt idx="3">
                  <c:v>-48.803886495788888</c:v>
                </c:pt>
              </c:numCache>
            </c:numRef>
          </c:yVal>
          <c:smooth val="0"/>
        </c:ser>
        <c:ser>
          <c:idx val="21"/>
          <c:order val="21"/>
          <c:tx>
            <c:v>RudR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'1.4'!$AB$93:$AB$96</c:f>
              <c:numCache>
                <c:formatCode>0_);\(0\)</c:formatCode>
                <c:ptCount val="4"/>
                <c:pt idx="0">
                  <c:v>-2.9896003066925711E-15</c:v>
                </c:pt>
                <c:pt idx="1">
                  <c:v>-3.6239026654237279E-15</c:v>
                </c:pt>
                <c:pt idx="2">
                  <c:v>-3.2551526317563893E-15</c:v>
                </c:pt>
                <c:pt idx="3">
                  <c:v>-1.99756609480333E-15</c:v>
                </c:pt>
              </c:numCache>
            </c:numRef>
          </c:xVal>
          <c:yVal>
            <c:numRef>
              <c:f>'1.4'!$AC$93:$AC$96</c:f>
              <c:numCache>
                <c:formatCode>0_);\(0\)</c:formatCode>
                <c:ptCount val="4"/>
                <c:pt idx="0">
                  <c:v>-48.803886495788888</c:v>
                </c:pt>
                <c:pt idx="1">
                  <c:v>-20.96805704869243</c:v>
                </c:pt>
                <c:pt idx="2">
                  <c:v>-15.309558598834744</c:v>
                </c:pt>
                <c:pt idx="3">
                  <c:v>-28.949614294622886</c:v>
                </c:pt>
              </c:numCache>
            </c:numRef>
          </c:yVal>
          <c:smooth val="0"/>
        </c:ser>
        <c:ser>
          <c:idx val="22"/>
          <c:order val="22"/>
          <c:tx>
            <c:v>AxisX</c:v>
          </c:tx>
          <c:spPr>
            <a:ln w="19050" cap="rnd">
              <a:solidFill>
                <a:srgbClr val="FF0000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'1.4'!$AB$198:$AB$199</c:f>
              <c:numCache>
                <c:formatCode>0_);\(0\)</c:formatCode>
                <c:ptCount val="2"/>
                <c:pt idx="0">
                  <c:v>-125</c:v>
                </c:pt>
                <c:pt idx="1">
                  <c:v>125</c:v>
                </c:pt>
              </c:numCache>
            </c:numRef>
          </c:xVal>
          <c:yVal>
            <c:numRef>
              <c:f>'1.4'!$AC$198:$AC$199</c:f>
              <c:numCache>
                <c:formatCode>0_);\(0\)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3"/>
          <c:order val="23"/>
          <c:tx>
            <c:v>AxisY</c:v>
          </c:tx>
          <c:spPr>
            <a:ln w="19050" cap="rnd">
              <a:solidFill>
                <a:srgbClr val="FF0000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'1.4'!$AB$200:$AB$201</c:f>
              <c:numCache>
                <c:formatCode>0_);\(0\)</c:formatCode>
                <c:ptCount val="2"/>
                <c:pt idx="0">
                  <c:v>2.0804111477610167E-15</c:v>
                </c:pt>
                <c:pt idx="1">
                  <c:v>-2.357799300795819E-15</c:v>
                </c:pt>
              </c:numCache>
            </c:numRef>
          </c:xVal>
          <c:yVal>
            <c:numRef>
              <c:f>'1.4'!$AC$200:$AC$201</c:f>
              <c:numCache>
                <c:formatCode>0_);\(0\)</c:formatCode>
                <c:ptCount val="2"/>
                <c:pt idx="0">
                  <c:v>-101.88534162169867</c:v>
                </c:pt>
                <c:pt idx="1">
                  <c:v>115.47005383792516</c:v>
                </c:pt>
              </c:numCache>
            </c:numRef>
          </c:yVal>
          <c:smooth val="0"/>
        </c:ser>
        <c:ser>
          <c:idx val="24"/>
          <c:order val="24"/>
          <c:tx>
            <c:v>AxisZ</c:v>
          </c:tx>
          <c:spPr>
            <a:ln w="19050" cap="rnd">
              <a:solidFill>
                <a:srgbClr val="FF0000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'1.4'!$AB$202:$AB$203</c:f>
              <c:numCache>
                <c:formatCode>0_);\(0\)</c:formatCode>
                <c:ptCount val="2"/>
                <c:pt idx="0">
                  <c:v>-4.2933586263348137E-15</c:v>
                </c:pt>
                <c:pt idx="1">
                  <c:v>3.4546157920596208E-15</c:v>
                </c:pt>
              </c:numCache>
            </c:numRef>
          </c:xVal>
          <c:yVal>
            <c:numRef>
              <c:f>'1.4'!$AC$202:$AC$203</c:f>
              <c:numCache>
                <c:formatCode>0_);\(0\)</c:formatCode>
                <c:ptCount val="2"/>
                <c:pt idx="0">
                  <c:v>-70.087157342169462</c:v>
                </c:pt>
                <c:pt idx="1">
                  <c:v>56.395056096565696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955008"/>
        <c:axId val="438955400"/>
      </c:scatterChart>
      <c:valAx>
        <c:axId val="438955008"/>
        <c:scaling>
          <c:orientation val="minMax"/>
          <c:max val="150"/>
          <c:min val="-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);\(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955400"/>
        <c:crosses val="autoZero"/>
        <c:crossBetween val="midCat"/>
      </c:valAx>
      <c:valAx>
        <c:axId val="438955400"/>
        <c:scaling>
          <c:orientation val="minMax"/>
          <c:max val="150"/>
          <c:min val="-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);\(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955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466725</xdr:colOff>
      <xdr:row>42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0</xdr:rowOff>
    </xdr:from>
    <xdr:to>
      <xdr:col>25</xdr:col>
      <xdr:colOff>371475</xdr:colOff>
      <xdr:row>23</xdr:row>
      <xdr:rowOff>138114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142875</xdr:rowOff>
    </xdr:from>
    <xdr:to>
      <xdr:col>24</xdr:col>
      <xdr:colOff>276225</xdr:colOff>
      <xdr:row>19</xdr:row>
      <xdr:rowOff>119064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1</xdr:row>
      <xdr:rowOff>9525</xdr:rowOff>
    </xdr:from>
    <xdr:to>
      <xdr:col>22</xdr:col>
      <xdr:colOff>295275</xdr:colOff>
      <xdr:row>19</xdr:row>
      <xdr:rowOff>147639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tabSelected="1" zoomScaleNormal="100" workbookViewId="0">
      <selection activeCell="T15" sqref="T15"/>
    </sheetView>
  </sheetViews>
  <sheetFormatPr defaultColWidth="6.5703125" defaultRowHeight="12.75" x14ac:dyDescent="0.2"/>
  <cols>
    <col min="1" max="21" width="6.5703125" style="2"/>
    <col min="22" max="22" width="6.7109375" style="2" customWidth="1"/>
    <col min="23" max="16384" width="6.5703125" style="2"/>
  </cols>
  <sheetData>
    <row r="1" spans="1:25" x14ac:dyDescent="0.2">
      <c r="A1" s="1"/>
      <c r="K1" s="1"/>
      <c r="L1" s="1"/>
      <c r="M1" s="1"/>
      <c r="N1" s="1"/>
      <c r="O1" s="1"/>
      <c r="P1" s="1"/>
      <c r="R1" s="4" t="s">
        <v>136</v>
      </c>
      <c r="S1" s="4" t="s">
        <v>135</v>
      </c>
      <c r="X1" s="3" t="s">
        <v>0</v>
      </c>
    </row>
    <row r="2" spans="1:25" x14ac:dyDescent="0.2">
      <c r="U2" s="2" t="s">
        <v>13</v>
      </c>
      <c r="V2" s="7">
        <v>45</v>
      </c>
      <c r="W2" s="7">
        <f t="shared" ref="W2:Y3" si="0">V2+90</f>
        <v>135</v>
      </c>
      <c r="X2" s="7">
        <f t="shared" si="0"/>
        <v>225</v>
      </c>
      <c r="Y2" s="7">
        <f t="shared" si="0"/>
        <v>315</v>
      </c>
    </row>
    <row r="3" spans="1:25" x14ac:dyDescent="0.2">
      <c r="R3" s="4" t="s">
        <v>1</v>
      </c>
      <c r="S3" s="54" t="s">
        <v>138</v>
      </c>
      <c r="T3" s="11">
        <v>1</v>
      </c>
      <c r="U3" s="52" t="s">
        <v>18</v>
      </c>
      <c r="V3" s="7">
        <v>45</v>
      </c>
      <c r="W3" s="7">
        <f t="shared" si="0"/>
        <v>135</v>
      </c>
      <c r="X3" s="7">
        <f t="shared" si="0"/>
        <v>225</v>
      </c>
      <c r="Y3" s="7">
        <f t="shared" si="0"/>
        <v>315</v>
      </c>
    </row>
    <row r="5" spans="1:25" x14ac:dyDescent="0.2">
      <c r="R5" s="4" t="s">
        <v>2</v>
      </c>
      <c r="S5" s="4"/>
      <c r="T5" s="5" t="s">
        <v>3</v>
      </c>
      <c r="W5" s="4" t="s">
        <v>4</v>
      </c>
      <c r="X5" s="2" t="s">
        <v>5</v>
      </c>
    </row>
    <row r="6" spans="1:25" x14ac:dyDescent="0.2">
      <c r="R6" s="2" t="s">
        <v>6</v>
      </c>
      <c r="T6" s="6">
        <v>27</v>
      </c>
      <c r="U6" s="2">
        <v>27</v>
      </c>
      <c r="W6" s="2" t="s">
        <v>7</v>
      </c>
      <c r="Y6" s="7">
        <f>T12</f>
        <v>0</v>
      </c>
    </row>
    <row r="7" spans="1:25" x14ac:dyDescent="0.2">
      <c r="R7" s="2" t="s">
        <v>8</v>
      </c>
      <c r="T7" s="6">
        <v>15</v>
      </c>
      <c r="U7" s="2">
        <v>15</v>
      </c>
      <c r="W7" s="2" t="s">
        <v>8</v>
      </c>
      <c r="Y7" s="7">
        <f>T7</f>
        <v>15</v>
      </c>
    </row>
    <row r="8" spans="1:25" x14ac:dyDescent="0.2">
      <c r="R8" s="2" t="s">
        <v>7</v>
      </c>
      <c r="T8" s="6">
        <v>0</v>
      </c>
      <c r="U8" s="2">
        <v>0</v>
      </c>
      <c r="W8" s="2" t="s">
        <v>6</v>
      </c>
      <c r="Y8" s="7">
        <f>T8</f>
        <v>0</v>
      </c>
    </row>
    <row r="10" spans="1:25" x14ac:dyDescent="0.2">
      <c r="R10" s="4" t="s">
        <v>9</v>
      </c>
    </row>
    <row r="11" spans="1:25" x14ac:dyDescent="0.2">
      <c r="R11" s="8" t="s">
        <v>10</v>
      </c>
      <c r="S11" s="3"/>
      <c r="T11" s="5" t="s">
        <v>3</v>
      </c>
      <c r="W11" s="8" t="s">
        <v>11</v>
      </c>
      <c r="X11" s="3"/>
      <c r="Y11" s="5" t="s">
        <v>12</v>
      </c>
    </row>
    <row r="12" spans="1:25" x14ac:dyDescent="0.2">
      <c r="R12" s="2" t="s">
        <v>13</v>
      </c>
      <c r="T12" s="6">
        <v>0</v>
      </c>
    </row>
    <row r="13" spans="1:25" x14ac:dyDescent="0.2">
      <c r="R13" s="2" t="s">
        <v>14</v>
      </c>
      <c r="S13" s="9" t="s">
        <v>15</v>
      </c>
      <c r="T13" s="7">
        <f>MOD(90-T12,360)</f>
        <v>90</v>
      </c>
      <c r="W13" s="2" t="s">
        <v>16</v>
      </c>
      <c r="X13" s="9" t="s">
        <v>17</v>
      </c>
      <c r="Y13" s="7">
        <f>W42</f>
        <v>0</v>
      </c>
    </row>
    <row r="14" spans="1:25" x14ac:dyDescent="0.2">
      <c r="R14" s="52" t="s">
        <v>18</v>
      </c>
      <c r="S14" s="9" t="s">
        <v>19</v>
      </c>
      <c r="T14" s="6">
        <v>30</v>
      </c>
      <c r="W14" s="2" t="s">
        <v>20</v>
      </c>
      <c r="X14" s="9" t="s">
        <v>21</v>
      </c>
      <c r="Y14" s="7">
        <f>X33</f>
        <v>29.999999999999996</v>
      </c>
    </row>
    <row r="15" spans="1:25" x14ac:dyDescent="0.2">
      <c r="R15" s="2" t="s">
        <v>22</v>
      </c>
      <c r="S15" s="9" t="s">
        <v>23</v>
      </c>
      <c r="T15" s="7">
        <f>V28</f>
        <v>2.0263792331174538E-15</v>
      </c>
      <c r="W15" s="10" t="s">
        <v>138</v>
      </c>
      <c r="Y15" s="11">
        <f>IF(T12&gt;270,IF(T14&gt;270,16,IF(T14&gt;180,15,IF(T14&gt;90,14,13))),IF(T12&gt;180,IF(T14&gt;270,12,IF(T14&gt;180,11,IF(T14&gt;90,10,9))),IF(T12&gt;90,IF(T14&gt;270,8,IF(T14&gt;180,7,IF(T14&gt;=90,6,5))),IF(T14&gt;=270,4,IF(T14&gt;=180,3,IF(T14&gt;=90,2,1))))))</f>
        <v>1</v>
      </c>
    </row>
    <row r="18" spans="18:26" x14ac:dyDescent="0.2">
      <c r="S18" s="4"/>
    </row>
    <row r="19" spans="18:26" x14ac:dyDescent="0.2">
      <c r="R19" s="4" t="s">
        <v>24</v>
      </c>
      <c r="T19" s="9" t="s">
        <v>14</v>
      </c>
      <c r="U19" s="9" t="s">
        <v>18</v>
      </c>
      <c r="V19" s="9" t="s">
        <v>22</v>
      </c>
      <c r="W19" s="9" t="s">
        <v>16</v>
      </c>
      <c r="X19" s="9" t="s">
        <v>20</v>
      </c>
      <c r="Y19" s="12" t="s">
        <v>25</v>
      </c>
    </row>
    <row r="20" spans="18:26" x14ac:dyDescent="0.2">
      <c r="T20" s="5" t="s">
        <v>15</v>
      </c>
      <c r="U20" s="5" t="s">
        <v>19</v>
      </c>
      <c r="V20" s="5" t="s">
        <v>23</v>
      </c>
      <c r="W20" s="13" t="s">
        <v>17</v>
      </c>
      <c r="X20" s="5" t="s">
        <v>21</v>
      </c>
      <c r="Y20" s="14" t="s">
        <v>26</v>
      </c>
    </row>
    <row r="21" spans="18:26" x14ac:dyDescent="0.2">
      <c r="R21" s="2" t="s">
        <v>13</v>
      </c>
      <c r="T21" s="7">
        <f>T12</f>
        <v>0</v>
      </c>
    </row>
    <row r="22" spans="18:26" x14ac:dyDescent="0.2">
      <c r="R22" s="2" t="s">
        <v>27</v>
      </c>
      <c r="T22" s="7">
        <f>T13</f>
        <v>90</v>
      </c>
      <c r="U22" s="7">
        <f>T14</f>
        <v>30</v>
      </c>
      <c r="W22" s="3"/>
      <c r="X22" s="3"/>
    </row>
    <row r="23" spans="18:26" x14ac:dyDescent="0.2">
      <c r="W23" s="3"/>
    </row>
    <row r="24" spans="18:26" x14ac:dyDescent="0.2">
      <c r="R24" s="4" t="s">
        <v>28</v>
      </c>
      <c r="S24" s="4"/>
      <c r="Z24" s="52" t="s">
        <v>142</v>
      </c>
    </row>
    <row r="25" spans="18:26" x14ac:dyDescent="0.2">
      <c r="R25" s="15" t="s">
        <v>29</v>
      </c>
      <c r="S25" s="15"/>
      <c r="T25" s="6">
        <f>T22</f>
        <v>90</v>
      </c>
      <c r="U25" s="6">
        <f>U22</f>
        <v>30</v>
      </c>
      <c r="V25" s="16">
        <f>MOD(DEGREES(ATAN(COS(RADIANS(T25))*TAN(RADIANS(U25)))),360)</f>
        <v>2.0263792331174538E-15</v>
      </c>
      <c r="W25" s="3"/>
      <c r="Z25" s="53" t="s">
        <v>134</v>
      </c>
    </row>
    <row r="26" spans="18:26" x14ac:dyDescent="0.2">
      <c r="R26" s="17" t="s">
        <v>30</v>
      </c>
      <c r="V26" s="19">
        <f>MOD(IF(OR(Y15=2,Y15=3,Y15=6,Y15=7,Y15=10,Y15=11,Y15=14,Y15=15),180+V25,V25),360)</f>
        <v>2.0263792331174538E-15</v>
      </c>
      <c r="Z26" s="11">
        <v>1</v>
      </c>
    </row>
    <row r="27" spans="18:26" x14ac:dyDescent="0.2">
      <c r="R27" s="15" t="s">
        <v>33</v>
      </c>
      <c r="S27" s="15"/>
      <c r="T27" s="6">
        <f>T25</f>
        <v>90</v>
      </c>
      <c r="U27" s="6">
        <f>U25</f>
        <v>30</v>
      </c>
      <c r="V27" s="3"/>
      <c r="W27" s="18"/>
      <c r="X27" s="16">
        <f>DEGREES(ASIN(SIN(RADIANS(T27))*SIN(RADIANS(U27))))</f>
        <v>29.999999999999996</v>
      </c>
      <c r="Z27" s="11">
        <v>6</v>
      </c>
    </row>
    <row r="28" spans="18:26" x14ac:dyDescent="0.2">
      <c r="R28" s="2" t="s">
        <v>31</v>
      </c>
      <c r="T28" s="6">
        <f>T25</f>
        <v>90</v>
      </c>
      <c r="V28" s="6">
        <f>V26</f>
        <v>2.0263792331174538E-15</v>
      </c>
      <c r="W28" s="16">
        <f>DEGREES(ACOS(SIN(RADIANS(T28))*COS(RADIANS(V28))))</f>
        <v>0</v>
      </c>
      <c r="Z28" s="11">
        <v>10</v>
      </c>
    </row>
    <row r="29" spans="18:26" x14ac:dyDescent="0.2">
      <c r="R29" s="17" t="s">
        <v>32</v>
      </c>
      <c r="W29" s="19">
        <f>MOD(IF($Y$15&gt;8,360-W28,W28),360)</f>
        <v>0</v>
      </c>
      <c r="Z29" s="11">
        <v>13</v>
      </c>
    </row>
    <row r="30" spans="18:26" x14ac:dyDescent="0.2">
      <c r="R30" s="55" t="s">
        <v>139</v>
      </c>
      <c r="V30" s="6">
        <f>V28</f>
        <v>2.0263792331174538E-15</v>
      </c>
      <c r="W30" s="6">
        <f>W29</f>
        <v>0</v>
      </c>
      <c r="X30" s="6">
        <f>X27</f>
        <v>29.999999999999996</v>
      </c>
      <c r="Y30" s="50">
        <f>IF(W30&gt;270,IF(X30&gt;=0,IF(V30&gt;180,13,11),IF(V30&gt;180,10,16)),IF(W30&gt;180,IF(X30&gt;=0,IF(V30&gt;180,14,12),IF(V30&gt;180,9,15)),IF(W30&gt;90,IF(X30&gt;=0,IF(V30&gt;180,8,2),IF(V30&gt;180,3,5)),IF(X30&gt;=0,IF(V30&gt;180,7,1),IF(V30&gt;180,4,6)))))</f>
        <v>1</v>
      </c>
    </row>
    <row r="31" spans="18:26" x14ac:dyDescent="0.2">
      <c r="Z31" s="11">
        <v>4</v>
      </c>
    </row>
    <row r="32" spans="18:26" x14ac:dyDescent="0.2">
      <c r="R32" s="4" t="s">
        <v>34</v>
      </c>
      <c r="S32" s="4"/>
      <c r="Z32" s="11">
        <v>16</v>
      </c>
    </row>
    <row r="33" spans="1:26" x14ac:dyDescent="0.2">
      <c r="R33" s="2" t="s">
        <v>35</v>
      </c>
      <c r="T33" s="16">
        <f>DEGREES(ACOS(SIN(RADIANS(W33))*COS(RADIANS(X33))))</f>
        <v>90</v>
      </c>
      <c r="U33" s="3"/>
      <c r="V33" s="3"/>
      <c r="W33" s="6">
        <f>W29</f>
        <v>0</v>
      </c>
      <c r="X33" s="6">
        <f>X27</f>
        <v>29.999999999999996</v>
      </c>
      <c r="Z33" s="11">
        <v>11</v>
      </c>
    </row>
    <row r="34" spans="1:26" x14ac:dyDescent="0.2">
      <c r="R34" s="17" t="s">
        <v>36</v>
      </c>
      <c r="T34" s="19">
        <f>MOD(IF(AND($Y$15&gt;=5,$Y$15&lt;=12),360-T33,T33),360)</f>
        <v>90</v>
      </c>
      <c r="Z34" s="11">
        <v>7</v>
      </c>
    </row>
    <row r="35" spans="1:26" x14ac:dyDescent="0.2">
      <c r="R35" s="52" t="s">
        <v>145</v>
      </c>
      <c r="V35" s="51">
        <f>DEGREES(ATAN(TAN(RADIANS(W35))*SIN(RADIANS(X35))))</f>
        <v>0</v>
      </c>
      <c r="W35" s="6">
        <f>W33</f>
        <v>0</v>
      </c>
      <c r="X35" s="6">
        <f>X33</f>
        <v>29.999999999999996</v>
      </c>
    </row>
    <row r="36" spans="1:26" x14ac:dyDescent="0.2">
      <c r="R36" s="56" t="s">
        <v>140</v>
      </c>
      <c r="V36" s="49">
        <f>MOD(IF(OR(Y30=2,Y30=3,Y30=6,Y30=7,Y30=10,Y30=11,Y30=14,Y30=15),180+V35,V35),360)</f>
        <v>0</v>
      </c>
    </row>
    <row r="37" spans="1:26" x14ac:dyDescent="0.2">
      <c r="R37" s="52" t="s">
        <v>146</v>
      </c>
      <c r="U37" s="51">
        <f>DEGREES(ACOS(COS(RADIANS(X37))*COS(RADIANS(V37))))</f>
        <v>29.999999999999993</v>
      </c>
      <c r="V37" s="6">
        <f>V36</f>
        <v>0</v>
      </c>
      <c r="X37" s="6">
        <f>X35</f>
        <v>29.999999999999996</v>
      </c>
    </row>
    <row r="38" spans="1:26" x14ac:dyDescent="0.2">
      <c r="R38" s="57" t="s">
        <v>144</v>
      </c>
      <c r="U38" s="49">
        <f>MOD(IF(OR(Y30=3,Y30=4,Y30=7,Y30=8,Y30=11,Y30=12,Y30=15,Y30=16),360-U37,U37),360)</f>
        <v>29.999999999999993</v>
      </c>
    </row>
    <row r="39" spans="1:26" x14ac:dyDescent="0.2">
      <c r="R39" s="52" t="s">
        <v>133</v>
      </c>
      <c r="T39" s="7">
        <f>T34</f>
        <v>90</v>
      </c>
      <c r="U39" s="7">
        <f>U38</f>
        <v>29.999999999999993</v>
      </c>
      <c r="V39" s="7">
        <f>V37</f>
        <v>0</v>
      </c>
    </row>
    <row r="40" spans="1:26" x14ac:dyDescent="0.2">
      <c r="R40" s="52" t="s">
        <v>141</v>
      </c>
      <c r="T40" s="7">
        <f>T39-T28</f>
        <v>0</v>
      </c>
      <c r="U40" s="20">
        <f>U39-U27</f>
        <v>0</v>
      </c>
      <c r="V40" s="20">
        <f>V39-V30</f>
        <v>-2.0263792331174538E-15</v>
      </c>
    </row>
    <row r="42" spans="1:26" x14ac:dyDescent="0.2">
      <c r="A42" s="1"/>
      <c r="K42" s="1"/>
      <c r="L42" s="1"/>
      <c r="M42" s="1"/>
      <c r="N42" s="1"/>
      <c r="O42" s="1"/>
      <c r="P42" s="1"/>
    </row>
    <row r="43" spans="1:26" x14ac:dyDescent="0.2">
      <c r="A43" s="1"/>
      <c r="P43" s="1"/>
    </row>
  </sheetData>
  <sheetProtection selectLockedCell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88"/>
  <sheetViews>
    <sheetView topLeftCell="B1" zoomScaleNormal="100" workbookViewId="0">
      <pane ySplit="33" topLeftCell="A457" activePane="bottomLeft" state="frozen"/>
      <selection activeCell="Z39" sqref="Z39"/>
      <selection pane="bottomLeft" activeCell="B1" sqref="B1"/>
    </sheetView>
  </sheetViews>
  <sheetFormatPr defaultColWidth="5.7109375" defaultRowHeight="12.75" x14ac:dyDescent="0.2"/>
  <cols>
    <col min="1" max="1" width="6.7109375" style="2" customWidth="1"/>
    <col min="2" max="7" width="5.7109375" style="2"/>
    <col min="8" max="8" width="0.85546875" style="2" customWidth="1"/>
    <col min="9" max="11" width="5.7109375" style="2"/>
    <col min="12" max="12" width="0.85546875" style="2" customWidth="1"/>
    <col min="13" max="15" width="5.7109375" style="2"/>
    <col min="16" max="16" width="0.85546875" style="2" customWidth="1"/>
    <col min="17" max="19" width="5.7109375" style="2"/>
    <col min="20" max="20" width="0.85546875" style="2" customWidth="1"/>
    <col min="21" max="23" width="5.7109375" style="2"/>
    <col min="24" max="24" width="0.85546875" style="2" customWidth="1"/>
    <col min="25" max="26" width="5.7109375" style="2"/>
    <col min="27" max="27" width="0.85546875" style="2" customWidth="1"/>
    <col min="28" max="34" width="5.7109375" style="2"/>
    <col min="35" max="35" width="0.85546875" style="2" customWidth="1"/>
    <col min="36" max="16384" width="5.7109375" style="2"/>
  </cols>
  <sheetData>
    <row r="1" spans="1:16" x14ac:dyDescent="0.2">
      <c r="A1" s="4" t="s">
        <v>137</v>
      </c>
      <c r="B1" s="4" t="s">
        <v>37</v>
      </c>
      <c r="C1" s="4"/>
      <c r="D1" s="4"/>
    </row>
    <row r="2" spans="1:16" x14ac:dyDescent="0.2">
      <c r="C2" s="4"/>
      <c r="D2" s="4"/>
    </row>
    <row r="4" spans="1:16" x14ac:dyDescent="0.2">
      <c r="A4" s="4" t="s">
        <v>38</v>
      </c>
      <c r="D4" s="21">
        <v>100</v>
      </c>
    </row>
    <row r="5" spans="1:16" x14ac:dyDescent="0.2">
      <c r="C5" s="22" t="s">
        <v>39</v>
      </c>
      <c r="D5" s="22" t="s">
        <v>40</v>
      </c>
      <c r="E5" s="22" t="s">
        <v>41</v>
      </c>
      <c r="F5" s="22" t="s">
        <v>42</v>
      </c>
    </row>
    <row r="6" spans="1:16" x14ac:dyDescent="0.2">
      <c r="A6" s="2">
        <v>1</v>
      </c>
      <c r="C6" s="2">
        <v>0</v>
      </c>
      <c r="D6" s="23">
        <f>D4</f>
        <v>100</v>
      </c>
      <c r="E6" s="2">
        <f>$D6*COS(RADIANS($C6))</f>
        <v>100</v>
      </c>
      <c r="F6" s="2">
        <f>$D6*SIN(RADIANS($C6))</f>
        <v>0</v>
      </c>
    </row>
    <row r="7" spans="1:16" x14ac:dyDescent="0.2">
      <c r="A7" s="2">
        <f>A6+1</f>
        <v>2</v>
      </c>
      <c r="C7" s="2">
        <f>C6+15</f>
        <v>15</v>
      </c>
      <c r="D7" s="2">
        <f>D6</f>
        <v>100</v>
      </c>
      <c r="E7" s="2">
        <f t="shared" ref="E7:E30" si="0">$D7*COS(RADIANS($C7))</f>
        <v>96.592582628906825</v>
      </c>
      <c r="F7" s="2">
        <f t="shared" ref="F7:F30" si="1">$D7*SIN(RADIANS($C7))</f>
        <v>25.881904510252074</v>
      </c>
    </row>
    <row r="8" spans="1:16" x14ac:dyDescent="0.2">
      <c r="A8" s="2">
        <f t="shared" ref="A8:A30" si="2">A7+1</f>
        <v>3</v>
      </c>
      <c r="C8" s="2">
        <f t="shared" ref="C8:C30" si="3">C7+15</f>
        <v>30</v>
      </c>
      <c r="D8" s="2">
        <f t="shared" ref="D8:D30" si="4">D7</f>
        <v>100</v>
      </c>
      <c r="E8" s="2">
        <f t="shared" si="0"/>
        <v>86.602540378443877</v>
      </c>
      <c r="F8" s="2">
        <f t="shared" si="1"/>
        <v>49.999999999999993</v>
      </c>
    </row>
    <row r="9" spans="1:16" x14ac:dyDescent="0.2">
      <c r="A9" s="2">
        <f t="shared" si="2"/>
        <v>4</v>
      </c>
      <c r="C9" s="2">
        <f t="shared" si="3"/>
        <v>45</v>
      </c>
      <c r="D9" s="2">
        <f t="shared" si="4"/>
        <v>100</v>
      </c>
      <c r="E9" s="2">
        <f t="shared" si="0"/>
        <v>70.710678118654755</v>
      </c>
      <c r="F9" s="2">
        <f t="shared" si="1"/>
        <v>70.710678118654741</v>
      </c>
    </row>
    <row r="10" spans="1:16" x14ac:dyDescent="0.2">
      <c r="A10" s="2">
        <f t="shared" si="2"/>
        <v>5</v>
      </c>
      <c r="C10" s="2">
        <f t="shared" si="3"/>
        <v>60</v>
      </c>
      <c r="D10" s="2">
        <f t="shared" si="4"/>
        <v>100</v>
      </c>
      <c r="E10" s="2">
        <f t="shared" si="0"/>
        <v>50.000000000000014</v>
      </c>
      <c r="F10" s="2">
        <f t="shared" si="1"/>
        <v>86.602540378443862</v>
      </c>
    </row>
    <row r="11" spans="1:16" x14ac:dyDescent="0.2">
      <c r="A11" s="2">
        <f t="shared" si="2"/>
        <v>6</v>
      </c>
      <c r="C11" s="2">
        <f t="shared" si="3"/>
        <v>75</v>
      </c>
      <c r="D11" s="2">
        <f t="shared" si="4"/>
        <v>100</v>
      </c>
      <c r="E11" s="2">
        <f t="shared" si="0"/>
        <v>25.881904510252074</v>
      </c>
      <c r="F11" s="2">
        <f t="shared" si="1"/>
        <v>96.592582628906825</v>
      </c>
      <c r="P11" s="4"/>
    </row>
    <row r="12" spans="1:16" x14ac:dyDescent="0.2">
      <c r="A12" s="2">
        <f t="shared" si="2"/>
        <v>7</v>
      </c>
      <c r="C12" s="2">
        <f t="shared" si="3"/>
        <v>90</v>
      </c>
      <c r="D12" s="2">
        <f t="shared" si="4"/>
        <v>100</v>
      </c>
      <c r="E12" s="2">
        <f t="shared" si="0"/>
        <v>6.1257422745431001E-15</v>
      </c>
      <c r="F12" s="2">
        <f t="shared" si="1"/>
        <v>100</v>
      </c>
    </row>
    <row r="13" spans="1:16" x14ac:dyDescent="0.2">
      <c r="A13" s="2">
        <f t="shared" si="2"/>
        <v>8</v>
      </c>
      <c r="C13" s="2">
        <f t="shared" si="3"/>
        <v>105</v>
      </c>
      <c r="D13" s="2">
        <f t="shared" si="4"/>
        <v>100</v>
      </c>
      <c r="E13" s="2">
        <f t="shared" si="0"/>
        <v>-25.881904510252085</v>
      </c>
      <c r="F13" s="2">
        <f t="shared" si="1"/>
        <v>96.592582628906825</v>
      </c>
    </row>
    <row r="14" spans="1:16" x14ac:dyDescent="0.2">
      <c r="A14" s="2">
        <f t="shared" si="2"/>
        <v>9</v>
      </c>
      <c r="C14" s="2">
        <f t="shared" si="3"/>
        <v>120</v>
      </c>
      <c r="D14" s="2">
        <f t="shared" si="4"/>
        <v>100</v>
      </c>
      <c r="E14" s="2">
        <f t="shared" si="0"/>
        <v>-49.999999999999979</v>
      </c>
      <c r="F14" s="2">
        <f t="shared" si="1"/>
        <v>86.602540378443877</v>
      </c>
    </row>
    <row r="15" spans="1:16" x14ac:dyDescent="0.2">
      <c r="A15" s="2">
        <f t="shared" si="2"/>
        <v>10</v>
      </c>
      <c r="C15" s="2">
        <f t="shared" si="3"/>
        <v>135</v>
      </c>
      <c r="D15" s="2">
        <f t="shared" si="4"/>
        <v>100</v>
      </c>
      <c r="E15" s="2">
        <f t="shared" si="0"/>
        <v>-70.710678118654741</v>
      </c>
      <c r="F15" s="2">
        <f t="shared" si="1"/>
        <v>70.710678118654755</v>
      </c>
    </row>
    <row r="16" spans="1:16" x14ac:dyDescent="0.2">
      <c r="A16" s="2">
        <f t="shared" si="2"/>
        <v>11</v>
      </c>
      <c r="C16" s="2">
        <f t="shared" si="3"/>
        <v>150</v>
      </c>
      <c r="D16" s="2">
        <f t="shared" si="4"/>
        <v>100</v>
      </c>
      <c r="E16" s="2">
        <f t="shared" si="0"/>
        <v>-86.602540378443877</v>
      </c>
      <c r="F16" s="2">
        <f t="shared" si="1"/>
        <v>49.999999999999993</v>
      </c>
      <c r="N16" s="4"/>
      <c r="O16" s="4"/>
      <c r="P16" s="4"/>
    </row>
    <row r="17" spans="1:34" x14ac:dyDescent="0.2">
      <c r="A17" s="2">
        <f t="shared" si="2"/>
        <v>12</v>
      </c>
      <c r="C17" s="2">
        <f t="shared" si="3"/>
        <v>165</v>
      </c>
      <c r="D17" s="2">
        <f t="shared" si="4"/>
        <v>100</v>
      </c>
      <c r="E17" s="2">
        <f t="shared" si="0"/>
        <v>-96.592582628906825</v>
      </c>
      <c r="F17" s="2">
        <f t="shared" si="1"/>
        <v>25.881904510252102</v>
      </c>
    </row>
    <row r="18" spans="1:34" x14ac:dyDescent="0.2">
      <c r="A18" s="2">
        <f t="shared" si="2"/>
        <v>13</v>
      </c>
      <c r="C18" s="2">
        <f t="shared" si="3"/>
        <v>180</v>
      </c>
      <c r="D18" s="2">
        <f t="shared" si="4"/>
        <v>100</v>
      </c>
      <c r="E18" s="2">
        <f t="shared" si="0"/>
        <v>-100</v>
      </c>
      <c r="F18" s="2">
        <f t="shared" si="1"/>
        <v>1.22514845490862E-14</v>
      </c>
    </row>
    <row r="19" spans="1:34" x14ac:dyDescent="0.2">
      <c r="A19" s="2">
        <f t="shared" si="2"/>
        <v>14</v>
      </c>
      <c r="C19" s="2">
        <f t="shared" si="3"/>
        <v>195</v>
      </c>
      <c r="D19" s="2">
        <f t="shared" si="4"/>
        <v>100</v>
      </c>
      <c r="E19" s="2">
        <f t="shared" si="0"/>
        <v>-96.592582628906825</v>
      </c>
      <c r="F19" s="2">
        <f t="shared" si="1"/>
        <v>-25.881904510252081</v>
      </c>
    </row>
    <row r="20" spans="1:34" x14ac:dyDescent="0.2">
      <c r="A20" s="2">
        <f t="shared" si="2"/>
        <v>15</v>
      </c>
      <c r="C20" s="2">
        <f t="shared" si="3"/>
        <v>210</v>
      </c>
      <c r="D20" s="2">
        <f t="shared" si="4"/>
        <v>100</v>
      </c>
      <c r="E20" s="2">
        <f t="shared" si="0"/>
        <v>-86.602540378443862</v>
      </c>
      <c r="F20" s="2">
        <f t="shared" si="1"/>
        <v>-50.000000000000014</v>
      </c>
    </row>
    <row r="21" spans="1:34" x14ac:dyDescent="0.2">
      <c r="A21" s="2">
        <f t="shared" si="2"/>
        <v>16</v>
      </c>
      <c r="C21" s="2">
        <f t="shared" si="3"/>
        <v>225</v>
      </c>
      <c r="D21" s="2">
        <f t="shared" si="4"/>
        <v>100</v>
      </c>
      <c r="E21" s="2">
        <f t="shared" si="0"/>
        <v>-70.710678118654769</v>
      </c>
      <c r="F21" s="2">
        <f t="shared" si="1"/>
        <v>-70.710678118654741</v>
      </c>
    </row>
    <row r="22" spans="1:34" x14ac:dyDescent="0.2">
      <c r="A22" s="2">
        <f t="shared" si="2"/>
        <v>17</v>
      </c>
      <c r="C22" s="2">
        <f t="shared" si="3"/>
        <v>240</v>
      </c>
      <c r="D22" s="2">
        <f t="shared" si="4"/>
        <v>100</v>
      </c>
      <c r="E22" s="2">
        <f t="shared" si="0"/>
        <v>-50.000000000000043</v>
      </c>
      <c r="F22" s="2">
        <f t="shared" si="1"/>
        <v>-86.602540378443834</v>
      </c>
    </row>
    <row r="23" spans="1:34" x14ac:dyDescent="0.2">
      <c r="A23" s="2">
        <f t="shared" si="2"/>
        <v>18</v>
      </c>
      <c r="C23" s="2">
        <f t="shared" si="3"/>
        <v>255</v>
      </c>
      <c r="D23" s="2">
        <f t="shared" si="4"/>
        <v>100</v>
      </c>
      <c r="E23" s="2">
        <f t="shared" si="0"/>
        <v>-25.881904510252063</v>
      </c>
      <c r="F23" s="2">
        <f t="shared" si="1"/>
        <v>-96.592582628906825</v>
      </c>
    </row>
    <row r="24" spans="1:34" x14ac:dyDescent="0.2">
      <c r="A24" s="2">
        <f t="shared" si="2"/>
        <v>19</v>
      </c>
      <c r="C24" s="2">
        <f t="shared" si="3"/>
        <v>270</v>
      </c>
      <c r="D24" s="2">
        <f t="shared" si="4"/>
        <v>100</v>
      </c>
      <c r="E24" s="2">
        <f t="shared" si="0"/>
        <v>-1.83772268236293E-14</v>
      </c>
      <c r="F24" s="2">
        <f t="shared" si="1"/>
        <v>-100</v>
      </c>
    </row>
    <row r="25" spans="1:34" x14ac:dyDescent="0.2">
      <c r="A25" s="2">
        <f t="shared" si="2"/>
        <v>20</v>
      </c>
      <c r="C25" s="2">
        <f t="shared" si="3"/>
        <v>285</v>
      </c>
      <c r="D25" s="2">
        <f t="shared" si="4"/>
        <v>100</v>
      </c>
      <c r="E25" s="2">
        <f t="shared" si="0"/>
        <v>25.881904510252028</v>
      </c>
      <c r="F25" s="2">
        <f t="shared" si="1"/>
        <v>-96.59258262890684</v>
      </c>
    </row>
    <row r="26" spans="1:34" x14ac:dyDescent="0.2">
      <c r="A26" s="2">
        <f t="shared" si="2"/>
        <v>21</v>
      </c>
      <c r="C26" s="2">
        <f t="shared" si="3"/>
        <v>300</v>
      </c>
      <c r="D26" s="2">
        <f t="shared" si="4"/>
        <v>100</v>
      </c>
      <c r="E26" s="2">
        <f t="shared" si="0"/>
        <v>50.000000000000014</v>
      </c>
      <c r="F26" s="2">
        <f t="shared" si="1"/>
        <v>-86.602540378443862</v>
      </c>
    </row>
    <row r="27" spans="1:34" x14ac:dyDescent="0.2">
      <c r="A27" s="2">
        <f t="shared" si="2"/>
        <v>22</v>
      </c>
      <c r="C27" s="2">
        <f t="shared" si="3"/>
        <v>315</v>
      </c>
      <c r="D27" s="2">
        <f t="shared" si="4"/>
        <v>100</v>
      </c>
      <c r="E27" s="2">
        <f t="shared" si="0"/>
        <v>70.710678118654741</v>
      </c>
      <c r="F27" s="2">
        <f t="shared" si="1"/>
        <v>-70.710678118654769</v>
      </c>
      <c r="I27" s="4" t="s">
        <v>43</v>
      </c>
      <c r="Q27" s="2" t="s">
        <v>44</v>
      </c>
    </row>
    <row r="28" spans="1:34" x14ac:dyDescent="0.2">
      <c r="A28" s="2">
        <f t="shared" si="2"/>
        <v>23</v>
      </c>
      <c r="C28" s="2">
        <f t="shared" si="3"/>
        <v>330</v>
      </c>
      <c r="D28" s="2">
        <f t="shared" si="4"/>
        <v>100</v>
      </c>
      <c r="E28" s="2">
        <f t="shared" si="0"/>
        <v>86.602540378443834</v>
      </c>
      <c r="F28" s="2">
        <f t="shared" si="1"/>
        <v>-50.000000000000043</v>
      </c>
      <c r="I28" s="2" t="s">
        <v>45</v>
      </c>
      <c r="Q28" s="2" t="s">
        <v>46</v>
      </c>
    </row>
    <row r="29" spans="1:34" x14ac:dyDescent="0.2">
      <c r="A29" s="2">
        <f t="shared" si="2"/>
        <v>24</v>
      </c>
      <c r="C29" s="2">
        <f t="shared" si="3"/>
        <v>345</v>
      </c>
      <c r="D29" s="2">
        <f t="shared" si="4"/>
        <v>100</v>
      </c>
      <c r="E29" s="2">
        <f t="shared" si="0"/>
        <v>96.592582628906825</v>
      </c>
      <c r="F29" s="2">
        <f t="shared" si="1"/>
        <v>-25.881904510252067</v>
      </c>
      <c r="I29" s="2" t="s">
        <v>47</v>
      </c>
      <c r="Q29" s="2" t="s">
        <v>48</v>
      </c>
    </row>
    <row r="30" spans="1:34" x14ac:dyDescent="0.2">
      <c r="A30" s="2">
        <f t="shared" si="2"/>
        <v>25</v>
      </c>
      <c r="C30" s="2">
        <f t="shared" si="3"/>
        <v>360</v>
      </c>
      <c r="D30" s="2">
        <f t="shared" si="4"/>
        <v>100</v>
      </c>
      <c r="E30" s="2">
        <f t="shared" si="0"/>
        <v>100</v>
      </c>
      <c r="F30" s="2">
        <f t="shared" si="1"/>
        <v>-2.45029690981724E-14</v>
      </c>
    </row>
    <row r="32" spans="1:34" x14ac:dyDescent="0.2">
      <c r="B32" s="24" t="s">
        <v>49</v>
      </c>
      <c r="D32" s="21">
        <f>D4</f>
        <v>100</v>
      </c>
      <c r="E32" s="4" t="s">
        <v>50</v>
      </c>
      <c r="I32" s="4" t="s">
        <v>6</v>
      </c>
      <c r="J32" s="25" t="s">
        <v>39</v>
      </c>
      <c r="K32" s="21">
        <f>'1.1'!T6</f>
        <v>27</v>
      </c>
      <c r="M32" s="4" t="s">
        <v>8</v>
      </c>
      <c r="N32" s="25" t="s">
        <v>39</v>
      </c>
      <c r="O32" s="21">
        <f>'1.1'!T7</f>
        <v>15</v>
      </c>
      <c r="Q32" s="4" t="s">
        <v>7</v>
      </c>
      <c r="R32" s="25" t="s">
        <v>39</v>
      </c>
      <c r="S32" s="21">
        <f>'1.1'!T8</f>
        <v>0</v>
      </c>
      <c r="U32" s="4" t="s">
        <v>51</v>
      </c>
      <c r="W32" s="21">
        <v>1000</v>
      </c>
      <c r="Y32" s="4" t="s">
        <v>52</v>
      </c>
      <c r="Z32" s="21">
        <v>1000</v>
      </c>
      <c r="AB32" s="26"/>
      <c r="AC32" s="27"/>
      <c r="AD32" s="27"/>
      <c r="AE32" s="28" t="s">
        <v>53</v>
      </c>
      <c r="AF32" s="27"/>
      <c r="AG32" s="27"/>
      <c r="AH32" s="29"/>
    </row>
    <row r="33" spans="1:37" x14ac:dyDescent="0.2">
      <c r="B33" s="30" t="s">
        <v>54</v>
      </c>
      <c r="C33" s="31" t="s">
        <v>39</v>
      </c>
      <c r="D33" s="22" t="s">
        <v>40</v>
      </c>
      <c r="E33" s="22" t="s">
        <v>41</v>
      </c>
      <c r="F33" s="22" t="s">
        <v>42</v>
      </c>
      <c r="G33" s="22" t="s">
        <v>55</v>
      </c>
      <c r="I33" s="32" t="s">
        <v>41</v>
      </c>
      <c r="J33" s="22" t="s">
        <v>42</v>
      </c>
      <c r="K33" s="32" t="s">
        <v>55</v>
      </c>
      <c r="M33" s="22" t="s">
        <v>41</v>
      </c>
      <c r="N33" s="32" t="s">
        <v>42</v>
      </c>
      <c r="O33" s="32" t="s">
        <v>55</v>
      </c>
      <c r="Q33" s="32" t="s">
        <v>41</v>
      </c>
      <c r="R33" s="32" t="s">
        <v>42</v>
      </c>
      <c r="S33" s="22" t="s">
        <v>55</v>
      </c>
      <c r="U33" s="32" t="s">
        <v>41</v>
      </c>
      <c r="V33" s="32" t="s">
        <v>42</v>
      </c>
      <c r="W33" s="32" t="s">
        <v>55</v>
      </c>
      <c r="Y33" s="32" t="s">
        <v>41</v>
      </c>
      <c r="Z33" s="32" t="s">
        <v>42</v>
      </c>
      <c r="AB33" s="9" t="s">
        <v>41</v>
      </c>
      <c r="AC33" s="9" t="s">
        <v>42</v>
      </c>
      <c r="AD33" s="9" t="s">
        <v>56</v>
      </c>
      <c r="AE33" s="2" t="s">
        <v>57</v>
      </c>
      <c r="AF33" s="2" t="s">
        <v>58</v>
      </c>
      <c r="AG33" s="9" t="s">
        <v>59</v>
      </c>
      <c r="AH33" s="9" t="s">
        <v>60</v>
      </c>
      <c r="AJ33" s="32" t="s">
        <v>41</v>
      </c>
      <c r="AK33" s="32" t="s">
        <v>42</v>
      </c>
    </row>
    <row r="35" spans="1:37" x14ac:dyDescent="0.2">
      <c r="A35" s="2">
        <v>1</v>
      </c>
      <c r="B35" s="23">
        <v>-75</v>
      </c>
      <c r="C35" s="2">
        <v>0</v>
      </c>
      <c r="D35" s="23">
        <f>$D$32*COS(RADIANS($B35))</f>
        <v>25.881904510252074</v>
      </c>
      <c r="E35" s="2">
        <f>$D35*COS(RADIANS($C35))</f>
        <v>25.881904510252074</v>
      </c>
      <c r="F35" s="23">
        <f>$D$32*SIN(RADIANS($B35))</f>
        <v>-96.592582628906825</v>
      </c>
      <c r="G35" s="2">
        <f>$D35*SIN(RADIANS($C35))</f>
        <v>0</v>
      </c>
      <c r="I35" s="2">
        <f>E35*COS(RADIANS(-$K$32))-G35*SIN(RADIANS(-$K$32))</f>
        <v>23.060945777054943</v>
      </c>
      <c r="J35" s="2">
        <f>F35</f>
        <v>-96.592582628906825</v>
      </c>
      <c r="K35" s="2">
        <f>E35*SIN(RADIANS(-$K$32))+G35*COS(RADIANS(-$K$32))</f>
        <v>-11.750138762820567</v>
      </c>
      <c r="M35" s="2">
        <f>I35</f>
        <v>23.060945777054943</v>
      </c>
      <c r="N35" s="2">
        <f>J35*COS(RADIANS(-$O$32))-K35*SIN(RADIANS(-$O$32))</f>
        <v>-96.342429883637266</v>
      </c>
      <c r="O35" s="2">
        <f>J35*SIN(RADIANS(-$O$32))+K35*COS(RADIANS(-$O$32))</f>
        <v>13.650237506511329</v>
      </c>
      <c r="Q35" s="2">
        <f>M35*COS(RADIANS(-$S$32))-N35*SIN(RADIANS(-$S$32))</f>
        <v>23.060945777054943</v>
      </c>
      <c r="R35" s="2">
        <f>M35*SIN(RADIANS(-$S$32))+N35*COS(RADIANS(-$S$32))</f>
        <v>-96.342429883637266</v>
      </c>
      <c r="S35" s="2">
        <f>O35</f>
        <v>13.650237506511329</v>
      </c>
      <c r="U35" s="2">
        <f>Q35</f>
        <v>23.060945777054943</v>
      </c>
      <c r="V35" s="2">
        <f t="shared" ref="V35:V98" si="5">R35</f>
        <v>-96.342429883637266</v>
      </c>
      <c r="W35" s="2">
        <f>S35+$W$32</f>
        <v>1013.6502375065113</v>
      </c>
      <c r="Y35" s="2">
        <f>$Z$32*U35/W35</f>
        <v>22.75039744851518</v>
      </c>
      <c r="Z35" s="2">
        <f>$Z$32*V35/W35</f>
        <v>-95.045042479969226</v>
      </c>
      <c r="AH35" s="33">
        <v>1</v>
      </c>
      <c r="AJ35" s="2">
        <f t="shared" ref="AJ35:AK98" si="6">IF($AH35=1,Y35,0)</f>
        <v>22.75039744851518</v>
      </c>
      <c r="AK35" s="2">
        <f t="shared" si="6"/>
        <v>-95.045042479969226</v>
      </c>
    </row>
    <row r="36" spans="1:37" x14ac:dyDescent="0.2">
      <c r="A36" s="2">
        <f>A35+1</f>
        <v>2</v>
      </c>
      <c r="C36" s="2">
        <f>C35+15</f>
        <v>15</v>
      </c>
      <c r="D36" s="2">
        <f>D35</f>
        <v>25.881904510252074</v>
      </c>
      <c r="E36" s="2">
        <f t="shared" ref="E36:E59" si="7">$D36*COS(RADIANS($C36))</f>
        <v>25</v>
      </c>
      <c r="F36" s="2">
        <f>F35</f>
        <v>-96.592582628906825</v>
      </c>
      <c r="G36" s="2">
        <f t="shared" ref="G36:G59" si="8">$D36*SIN(RADIANS($C36))</f>
        <v>6.6987298107780662</v>
      </c>
      <c r="I36" s="2">
        <f t="shared" ref="I36:I99" si="9">E36*COS(RADIANS(-$K$32))-G36*SIN(RADIANS(-$K$32))</f>
        <v>25.316322799124531</v>
      </c>
      <c r="J36" s="2">
        <f>F36</f>
        <v>-96.592582628906825</v>
      </c>
      <c r="K36" s="2">
        <f t="shared" ref="K36:K99" si="10">E36*SIN(RADIANS(-$K$32))+G36*COS(RADIANS(-$K$32))</f>
        <v>-5.3811505283103003</v>
      </c>
      <c r="M36" s="2">
        <f t="shared" ref="M36:M59" si="11">I36</f>
        <v>25.316322799124531</v>
      </c>
      <c r="N36" s="2">
        <f t="shared" ref="N36:N99" si="12">J36*COS(RADIANS(-$O$32))-K36*SIN(RADIANS(-$O$32))</f>
        <v>-94.694014430512141</v>
      </c>
      <c r="O36" s="2">
        <f>J36*SIN(RADIANS(-$O$32))+K36*COS(RADIANS(-$O$32))</f>
        <v>19.802207729556013</v>
      </c>
      <c r="Q36" s="2">
        <f t="shared" ref="Q36:Q99" si="13">M36*COS(RADIANS(-$S$32))-N36*SIN(RADIANS(-$S$32))</f>
        <v>25.316322799124531</v>
      </c>
      <c r="R36" s="2">
        <f t="shared" ref="R36:R99" si="14">M36*SIN(RADIANS(-$S$32))+N36*COS(RADIANS(-$S$32))</f>
        <v>-94.694014430512141</v>
      </c>
      <c r="S36" s="2">
        <f>O36</f>
        <v>19.802207729556013</v>
      </c>
      <c r="U36" s="2">
        <f t="shared" ref="U36:U59" si="15">Q36</f>
        <v>25.316322799124531</v>
      </c>
      <c r="V36" s="2">
        <f t="shared" si="5"/>
        <v>-94.694014430512141</v>
      </c>
      <c r="W36" s="2">
        <f t="shared" ref="W36:W59" si="16">S36+$W$32</f>
        <v>1019.802207729556</v>
      </c>
      <c r="Y36" s="2">
        <f t="shared" ref="Y36:Y99" si="17">$Z$32*U36/W36</f>
        <v>24.824738176913453</v>
      </c>
      <c r="Z36" s="2">
        <f t="shared" ref="Z36:Z99" si="18">$Z$32*V36/W36</f>
        <v>-92.855274986445494</v>
      </c>
      <c r="AH36" s="2">
        <f>AH35</f>
        <v>1</v>
      </c>
      <c r="AJ36" s="2">
        <f t="shared" si="6"/>
        <v>24.824738176913453</v>
      </c>
      <c r="AK36" s="2">
        <f t="shared" si="6"/>
        <v>-92.855274986445494</v>
      </c>
    </row>
    <row r="37" spans="1:37" x14ac:dyDescent="0.2">
      <c r="A37" s="2">
        <f t="shared" ref="A37:A59" si="19">A36+1</f>
        <v>3</v>
      </c>
      <c r="C37" s="2">
        <f t="shared" ref="C37:C59" si="20">C36+15</f>
        <v>30</v>
      </c>
      <c r="D37" s="2">
        <f t="shared" ref="D37:D59" si="21">D36</f>
        <v>25.881904510252074</v>
      </c>
      <c r="E37" s="2">
        <f t="shared" si="7"/>
        <v>22.414386804201339</v>
      </c>
      <c r="F37" s="2">
        <f t="shared" ref="F37:F59" si="22">F36</f>
        <v>-96.592582628906825</v>
      </c>
      <c r="G37" s="2">
        <f t="shared" si="8"/>
        <v>12.940952255126035</v>
      </c>
      <c r="I37" s="2">
        <f t="shared" si="9"/>
        <v>25.846434259635338</v>
      </c>
      <c r="J37" s="2">
        <f>F37</f>
        <v>-96.592582628906825</v>
      </c>
      <c r="K37" s="2">
        <f t="shared" si="10"/>
        <v>1.3545542219326023</v>
      </c>
      <c r="M37" s="2">
        <f t="shared" si="11"/>
        <v>25.846434259635338</v>
      </c>
      <c r="N37" s="2">
        <f t="shared" si="12"/>
        <v>-92.950685758961754</v>
      </c>
      <c r="O37" s="2">
        <f t="shared" ref="O37:O100" si="23">J37*SIN(RADIANS(-$O$32))+K37*COS(RADIANS(-$O$32))</f>
        <v>26.308398906073592</v>
      </c>
      <c r="Q37" s="2">
        <f t="shared" si="13"/>
        <v>25.846434259635338</v>
      </c>
      <c r="R37" s="2">
        <f t="shared" si="14"/>
        <v>-92.950685758961754</v>
      </c>
      <c r="S37" s="2">
        <f>O37</f>
        <v>26.308398906073592</v>
      </c>
      <c r="U37" s="2">
        <f t="shared" si="15"/>
        <v>25.846434259635338</v>
      </c>
      <c r="V37" s="2">
        <f t="shared" si="5"/>
        <v>-92.950685758961754</v>
      </c>
      <c r="W37" s="2">
        <f t="shared" si="16"/>
        <v>1026.3083989060735</v>
      </c>
      <c r="Y37" s="2">
        <f t="shared" si="17"/>
        <v>25.183886526880865</v>
      </c>
      <c r="Z37" s="2">
        <f t="shared" si="18"/>
        <v>-90.567987028106245</v>
      </c>
      <c r="AH37" s="2">
        <f t="shared" ref="AH37:AH100" si="24">AH36</f>
        <v>1</v>
      </c>
      <c r="AJ37" s="2">
        <f t="shared" si="6"/>
        <v>25.183886526880865</v>
      </c>
      <c r="AK37" s="2">
        <f t="shared" si="6"/>
        <v>-90.567987028106245</v>
      </c>
    </row>
    <row r="38" spans="1:37" x14ac:dyDescent="0.2">
      <c r="A38" s="2">
        <f t="shared" si="19"/>
        <v>4</v>
      </c>
      <c r="C38" s="2">
        <f t="shared" si="20"/>
        <v>45</v>
      </c>
      <c r="D38" s="2">
        <f t="shared" si="21"/>
        <v>25.881904510252074</v>
      </c>
      <c r="E38" s="2">
        <f t="shared" si="7"/>
        <v>18.301270189221931</v>
      </c>
      <c r="F38" s="2">
        <f t="shared" si="22"/>
        <v>-96.592582628906825</v>
      </c>
      <c r="G38" s="2">
        <f t="shared" si="8"/>
        <v>18.301270189221928</v>
      </c>
      <c r="I38" s="2">
        <f t="shared" si="9"/>
        <v>24.615153938604159</v>
      </c>
      <c r="J38" s="2">
        <f>F38</f>
        <v>-96.592582628906825</v>
      </c>
      <c r="K38" s="2">
        <f t="shared" si="10"/>
        <v>7.9979483404574907</v>
      </c>
      <c r="M38" s="2">
        <f t="shared" si="11"/>
        <v>24.615153938604159</v>
      </c>
      <c r="N38" s="2">
        <f t="shared" si="12"/>
        <v>-91.231248836965435</v>
      </c>
      <c r="O38" s="2">
        <f t="shared" si="23"/>
        <v>32.725424859373682</v>
      </c>
      <c r="Q38" s="2">
        <f t="shared" si="13"/>
        <v>24.615153938604159</v>
      </c>
      <c r="R38" s="2">
        <f t="shared" si="14"/>
        <v>-91.231248836965435</v>
      </c>
      <c r="S38" s="2">
        <f>O38</f>
        <v>32.725424859373682</v>
      </c>
      <c r="U38" s="2">
        <f t="shared" si="15"/>
        <v>24.615153938604159</v>
      </c>
      <c r="V38" s="2">
        <f t="shared" si="5"/>
        <v>-91.231248836965435</v>
      </c>
      <c r="W38" s="2">
        <f t="shared" si="16"/>
        <v>1032.7254248593738</v>
      </c>
      <c r="Y38" s="2">
        <f t="shared" si="17"/>
        <v>23.835138891788205</v>
      </c>
      <c r="Z38" s="2">
        <f t="shared" si="18"/>
        <v>-88.340275779874787</v>
      </c>
      <c r="AH38" s="2">
        <f t="shared" si="24"/>
        <v>1</v>
      </c>
      <c r="AJ38" s="2">
        <f t="shared" si="6"/>
        <v>23.835138891788205</v>
      </c>
      <c r="AK38" s="2">
        <f t="shared" si="6"/>
        <v>-88.340275779874787</v>
      </c>
    </row>
    <row r="39" spans="1:37" x14ac:dyDescent="0.2">
      <c r="A39" s="2">
        <f t="shared" si="19"/>
        <v>5</v>
      </c>
      <c r="C39" s="2">
        <f t="shared" si="20"/>
        <v>60</v>
      </c>
      <c r="D39" s="2">
        <f t="shared" si="21"/>
        <v>25.881904510252074</v>
      </c>
      <c r="E39" s="2">
        <f t="shared" si="7"/>
        <v>12.940952255126041</v>
      </c>
      <c r="F39" s="2">
        <f t="shared" si="22"/>
        <v>-96.592582628906825</v>
      </c>
      <c r="G39" s="2">
        <f t="shared" si="8"/>
        <v>22.414386804201335</v>
      </c>
      <c r="I39" s="2">
        <f t="shared" si="9"/>
        <v>21.706391555122341</v>
      </c>
      <c r="J39" s="2">
        <f t="shared" ref="J39:J59" si="25">F39</f>
        <v>-96.592582628906825</v>
      </c>
      <c r="K39" s="2">
        <f t="shared" si="10"/>
        <v>14.096295496814765</v>
      </c>
      <c r="M39" s="2">
        <f t="shared" si="11"/>
        <v>21.706391555122341</v>
      </c>
      <c r="N39" s="2">
        <f t="shared" si="12"/>
        <v>-89.652880449253374</v>
      </c>
      <c r="O39" s="2">
        <f t="shared" si="23"/>
        <v>38.615975875375668</v>
      </c>
      <c r="Q39" s="2">
        <f t="shared" si="13"/>
        <v>21.706391555122341</v>
      </c>
      <c r="R39" s="2">
        <f t="shared" si="14"/>
        <v>-89.652880449253374</v>
      </c>
      <c r="S39" s="2">
        <f t="shared" ref="S39:S59" si="26">O39</f>
        <v>38.615975875375668</v>
      </c>
      <c r="U39" s="2">
        <f t="shared" si="15"/>
        <v>21.706391555122341</v>
      </c>
      <c r="V39" s="2">
        <f t="shared" si="5"/>
        <v>-89.652880449253374</v>
      </c>
      <c r="W39" s="2">
        <f t="shared" si="16"/>
        <v>1038.6159758753756</v>
      </c>
      <c r="Y39" s="2">
        <f t="shared" si="17"/>
        <v>20.899343028906873</v>
      </c>
      <c r="Z39" s="2">
        <f t="shared" si="18"/>
        <v>-86.319566164665744</v>
      </c>
      <c r="AH39" s="2">
        <f t="shared" si="24"/>
        <v>1</v>
      </c>
      <c r="AJ39" s="2">
        <f t="shared" si="6"/>
        <v>20.899343028906873</v>
      </c>
      <c r="AK39" s="2">
        <f t="shared" si="6"/>
        <v>-86.319566164665744</v>
      </c>
    </row>
    <row r="40" spans="1:37" x14ac:dyDescent="0.2">
      <c r="A40" s="2">
        <f t="shared" si="19"/>
        <v>6</v>
      </c>
      <c r="C40" s="2">
        <f t="shared" si="20"/>
        <v>75</v>
      </c>
      <c r="D40" s="2">
        <f t="shared" si="21"/>
        <v>25.881904510252074</v>
      </c>
      <c r="E40" s="2">
        <f t="shared" si="7"/>
        <v>6.6987298107780662</v>
      </c>
      <c r="F40" s="2">
        <f t="shared" si="22"/>
        <v>-96.592582628906825</v>
      </c>
      <c r="G40" s="2">
        <f t="shared" si="8"/>
        <v>25</v>
      </c>
      <c r="I40" s="2">
        <f t="shared" si="9"/>
        <v>17.318374458667037</v>
      </c>
      <c r="J40" s="2">
        <f t="shared" si="25"/>
        <v>-96.592582628906825</v>
      </c>
      <c r="K40" s="2">
        <f t="shared" si="10"/>
        <v>19.234003410293862</v>
      </c>
      <c r="M40" s="2">
        <f t="shared" si="11"/>
        <v>17.318374458667037</v>
      </c>
      <c r="N40" s="2">
        <f t="shared" si="12"/>
        <v>-88.323143793071054</v>
      </c>
      <c r="O40" s="2">
        <f t="shared" si="23"/>
        <v>43.578620636934858</v>
      </c>
      <c r="Q40" s="2">
        <f t="shared" si="13"/>
        <v>17.318374458667037</v>
      </c>
      <c r="R40" s="2">
        <f t="shared" si="14"/>
        <v>-88.323143793071054</v>
      </c>
      <c r="S40" s="2">
        <f t="shared" si="26"/>
        <v>43.578620636934858</v>
      </c>
      <c r="U40" s="2">
        <f t="shared" si="15"/>
        <v>17.318374458667037</v>
      </c>
      <c r="V40" s="2">
        <f t="shared" si="5"/>
        <v>-88.323143793071054</v>
      </c>
      <c r="W40" s="2">
        <f t="shared" si="16"/>
        <v>1043.5786206369348</v>
      </c>
      <c r="Y40" s="2">
        <f t="shared" si="17"/>
        <v>16.595179429889996</v>
      </c>
      <c r="Z40" s="2">
        <f t="shared" si="18"/>
        <v>-84.634872779555565</v>
      </c>
      <c r="AH40" s="2">
        <f t="shared" si="24"/>
        <v>1</v>
      </c>
      <c r="AJ40" s="2">
        <f t="shared" si="6"/>
        <v>16.595179429889996</v>
      </c>
      <c r="AK40" s="2">
        <f t="shared" si="6"/>
        <v>-84.634872779555565</v>
      </c>
    </row>
    <row r="41" spans="1:37" x14ac:dyDescent="0.2">
      <c r="A41" s="2">
        <f t="shared" si="19"/>
        <v>7</v>
      </c>
      <c r="C41" s="2">
        <f t="shared" si="20"/>
        <v>90</v>
      </c>
      <c r="D41" s="2">
        <f t="shared" si="21"/>
        <v>25.881904510252074</v>
      </c>
      <c r="E41" s="2">
        <f t="shared" si="7"/>
        <v>1.5854587660413886E-15</v>
      </c>
      <c r="F41" s="2">
        <f t="shared" si="22"/>
        <v>-96.592582628906825</v>
      </c>
      <c r="G41" s="2">
        <f t="shared" si="8"/>
        <v>25.881904510252074</v>
      </c>
      <c r="I41" s="2">
        <f t="shared" si="9"/>
        <v>11.750138762820569</v>
      </c>
      <c r="J41" s="2">
        <f t="shared" si="25"/>
        <v>-96.592582628906825</v>
      </c>
      <c r="K41" s="2">
        <f t="shared" si="10"/>
        <v>23.060945777054943</v>
      </c>
      <c r="M41" s="2">
        <f t="shared" si="11"/>
        <v>11.750138762820569</v>
      </c>
      <c r="N41" s="2">
        <f t="shared" si="12"/>
        <v>-87.33265822404357</v>
      </c>
      <c r="O41" s="2">
        <f t="shared" si="23"/>
        <v>47.275163104709193</v>
      </c>
      <c r="Q41" s="2">
        <f t="shared" si="13"/>
        <v>11.750138762820569</v>
      </c>
      <c r="R41" s="2">
        <f t="shared" si="14"/>
        <v>-87.33265822404357</v>
      </c>
      <c r="S41" s="2">
        <f t="shared" si="26"/>
        <v>47.275163104709193</v>
      </c>
      <c r="U41" s="2">
        <f t="shared" si="15"/>
        <v>11.750138762820569</v>
      </c>
      <c r="V41" s="2">
        <f t="shared" si="5"/>
        <v>-87.33265822404357</v>
      </c>
      <c r="W41" s="2">
        <f t="shared" si="16"/>
        <v>1047.2751631047092</v>
      </c>
      <c r="Y41" s="2">
        <f t="shared" si="17"/>
        <v>11.219724459030028</v>
      </c>
      <c r="Z41" s="2">
        <f t="shared" si="18"/>
        <v>-83.390365112011949</v>
      </c>
      <c r="AH41" s="2">
        <f t="shared" si="24"/>
        <v>1</v>
      </c>
      <c r="AJ41" s="2">
        <f t="shared" si="6"/>
        <v>11.219724459030028</v>
      </c>
      <c r="AK41" s="2">
        <f t="shared" si="6"/>
        <v>-83.390365112011949</v>
      </c>
    </row>
    <row r="42" spans="1:37" x14ac:dyDescent="0.2">
      <c r="A42" s="2">
        <f t="shared" si="19"/>
        <v>8</v>
      </c>
      <c r="C42" s="2">
        <f t="shared" si="20"/>
        <v>105</v>
      </c>
      <c r="D42" s="2">
        <f t="shared" si="21"/>
        <v>25.881904510252074</v>
      </c>
      <c r="E42" s="2">
        <f t="shared" si="7"/>
        <v>-6.6987298107780697</v>
      </c>
      <c r="F42" s="2">
        <f t="shared" si="22"/>
        <v>-96.592582628906825</v>
      </c>
      <c r="G42" s="2">
        <f t="shared" si="8"/>
        <v>25</v>
      </c>
      <c r="I42" s="2">
        <f t="shared" si="9"/>
        <v>5.3811505283102976</v>
      </c>
      <c r="J42" s="2">
        <f t="shared" si="25"/>
        <v>-96.592582628906825</v>
      </c>
      <c r="K42" s="2">
        <f t="shared" si="10"/>
        <v>25.316322799124531</v>
      </c>
      <c r="M42" s="2">
        <f t="shared" si="11"/>
        <v>5.3811505283102976</v>
      </c>
      <c r="N42" s="2">
        <f t="shared" si="12"/>
        <v>-86.748923696845353</v>
      </c>
      <c r="O42" s="2">
        <f t="shared" si="23"/>
        <v>49.453690018345142</v>
      </c>
      <c r="Q42" s="2">
        <f t="shared" si="13"/>
        <v>5.3811505283102976</v>
      </c>
      <c r="R42" s="2">
        <f t="shared" si="14"/>
        <v>-86.748923696845353</v>
      </c>
      <c r="S42" s="2">
        <f t="shared" si="26"/>
        <v>49.453690018345142</v>
      </c>
      <c r="U42" s="2">
        <f t="shared" si="15"/>
        <v>5.3811505283102976</v>
      </c>
      <c r="V42" s="2">
        <f t="shared" si="5"/>
        <v>-86.748923696845353</v>
      </c>
      <c r="W42" s="2">
        <f t="shared" si="16"/>
        <v>1049.4536900183452</v>
      </c>
      <c r="Y42" s="2">
        <f t="shared" si="17"/>
        <v>5.1275731168435179</v>
      </c>
      <c r="Z42" s="2">
        <f t="shared" si="18"/>
        <v>-82.661030707633145</v>
      </c>
      <c r="AH42" s="2">
        <f t="shared" si="24"/>
        <v>1</v>
      </c>
      <c r="AJ42" s="2">
        <f t="shared" si="6"/>
        <v>5.1275731168435179</v>
      </c>
      <c r="AK42" s="2">
        <f t="shared" si="6"/>
        <v>-82.661030707633145</v>
      </c>
    </row>
    <row r="43" spans="1:37" x14ac:dyDescent="0.2">
      <c r="A43" s="2">
        <f t="shared" si="19"/>
        <v>9</v>
      </c>
      <c r="C43" s="2">
        <f t="shared" si="20"/>
        <v>120</v>
      </c>
      <c r="D43" s="2">
        <f t="shared" si="21"/>
        <v>25.881904510252074</v>
      </c>
      <c r="E43" s="2">
        <f t="shared" si="7"/>
        <v>-12.940952255126032</v>
      </c>
      <c r="F43" s="2">
        <f t="shared" si="22"/>
        <v>-96.592582628906825</v>
      </c>
      <c r="G43" s="2">
        <f t="shared" si="8"/>
        <v>22.414386804201339</v>
      </c>
      <c r="I43" s="2">
        <f t="shared" si="9"/>
        <v>-1.3545542219325988</v>
      </c>
      <c r="J43" s="2">
        <f t="shared" si="25"/>
        <v>-96.592582628906825</v>
      </c>
      <c r="K43" s="2">
        <f t="shared" si="10"/>
        <v>25.846434259635334</v>
      </c>
      <c r="M43" s="2">
        <f t="shared" si="11"/>
        <v>-1.3545542219325988</v>
      </c>
      <c r="N43" s="2">
        <f t="shared" si="12"/>
        <v>-86.611720754838046</v>
      </c>
      <c r="O43" s="2">
        <f t="shared" si="23"/>
        <v>49.965738368864336</v>
      </c>
      <c r="Q43" s="2">
        <f t="shared" si="13"/>
        <v>-1.3545542219325988</v>
      </c>
      <c r="R43" s="2">
        <f t="shared" si="14"/>
        <v>-86.611720754838046</v>
      </c>
      <c r="S43" s="2">
        <f t="shared" si="26"/>
        <v>49.965738368864336</v>
      </c>
      <c r="U43" s="2">
        <f t="shared" si="15"/>
        <v>-1.3545542219325988</v>
      </c>
      <c r="V43" s="2">
        <f t="shared" si="5"/>
        <v>-86.611720754838046</v>
      </c>
      <c r="W43" s="2">
        <f t="shared" si="16"/>
        <v>1049.9657383688643</v>
      </c>
      <c r="Y43" s="2">
        <f t="shared" si="17"/>
        <v>-1.2900937358555304</v>
      </c>
      <c r="Z43" s="2">
        <f t="shared" si="18"/>
        <v>-82.49004476030855</v>
      </c>
      <c r="AH43" s="2">
        <f t="shared" si="24"/>
        <v>1</v>
      </c>
      <c r="AJ43" s="2">
        <f t="shared" si="6"/>
        <v>-1.2900937358555304</v>
      </c>
      <c r="AK43" s="2">
        <f t="shared" si="6"/>
        <v>-82.49004476030855</v>
      </c>
    </row>
    <row r="44" spans="1:37" x14ac:dyDescent="0.2">
      <c r="A44" s="2">
        <f t="shared" si="19"/>
        <v>10</v>
      </c>
      <c r="C44" s="2">
        <f t="shared" si="20"/>
        <v>135</v>
      </c>
      <c r="D44" s="2">
        <f t="shared" si="21"/>
        <v>25.881904510252074</v>
      </c>
      <c r="E44" s="2">
        <f t="shared" si="7"/>
        <v>-18.301270189221928</v>
      </c>
      <c r="F44" s="2">
        <f t="shared" si="22"/>
        <v>-96.592582628906825</v>
      </c>
      <c r="G44" s="2">
        <f t="shared" si="8"/>
        <v>18.301270189221931</v>
      </c>
      <c r="I44" s="2">
        <f t="shared" si="9"/>
        <v>-7.9979483404574907</v>
      </c>
      <c r="J44" s="2">
        <f t="shared" si="25"/>
        <v>-96.592582628906825</v>
      </c>
      <c r="K44" s="2">
        <f t="shared" si="10"/>
        <v>24.615153938604159</v>
      </c>
      <c r="M44" s="2">
        <f t="shared" si="11"/>
        <v>-7.9979483404574907</v>
      </c>
      <c r="N44" s="2">
        <f t="shared" si="12"/>
        <v>-86.930399551780852</v>
      </c>
      <c r="O44" s="2">
        <f t="shared" si="23"/>
        <v>48.776412907378834</v>
      </c>
      <c r="Q44" s="2">
        <f t="shared" si="13"/>
        <v>-7.9979483404574907</v>
      </c>
      <c r="R44" s="2">
        <f t="shared" si="14"/>
        <v>-86.930399551780852</v>
      </c>
      <c r="S44" s="2">
        <f t="shared" si="26"/>
        <v>48.776412907378834</v>
      </c>
      <c r="U44" s="2">
        <f t="shared" si="15"/>
        <v>-7.9979483404574907</v>
      </c>
      <c r="V44" s="2">
        <f t="shared" si="5"/>
        <v>-86.930399551780852</v>
      </c>
      <c r="W44" s="2">
        <f t="shared" si="16"/>
        <v>1048.7764129073789</v>
      </c>
      <c r="Y44" s="2">
        <f t="shared" si="17"/>
        <v>-7.6259803729623128</v>
      </c>
      <c r="Z44" s="2">
        <f t="shared" si="18"/>
        <v>-82.887447202207412</v>
      </c>
      <c r="AH44" s="2">
        <f t="shared" si="24"/>
        <v>1</v>
      </c>
      <c r="AJ44" s="2">
        <f t="shared" si="6"/>
        <v>-7.6259803729623128</v>
      </c>
      <c r="AK44" s="2">
        <f t="shared" si="6"/>
        <v>-82.887447202207412</v>
      </c>
    </row>
    <row r="45" spans="1:37" x14ac:dyDescent="0.2">
      <c r="A45" s="2">
        <f t="shared" si="19"/>
        <v>11</v>
      </c>
      <c r="C45" s="2">
        <f t="shared" si="20"/>
        <v>150</v>
      </c>
      <c r="D45" s="2">
        <f t="shared" si="21"/>
        <v>25.881904510252074</v>
      </c>
      <c r="E45" s="2">
        <f t="shared" si="7"/>
        <v>-22.414386804201339</v>
      </c>
      <c r="F45" s="2">
        <f t="shared" si="22"/>
        <v>-96.592582628906825</v>
      </c>
      <c r="G45" s="2">
        <f t="shared" si="8"/>
        <v>12.940952255126035</v>
      </c>
      <c r="I45" s="2">
        <f t="shared" si="9"/>
        <v>-14.09629549681477</v>
      </c>
      <c r="J45" s="2">
        <f t="shared" si="25"/>
        <v>-96.592582628906825</v>
      </c>
      <c r="K45" s="2">
        <f t="shared" si="10"/>
        <v>21.706391555122337</v>
      </c>
      <c r="M45" s="2">
        <f t="shared" si="11"/>
        <v>-14.09629549681477</v>
      </c>
      <c r="N45" s="2">
        <f t="shared" si="12"/>
        <v>-87.683242654303754</v>
      </c>
      <c r="O45" s="2">
        <f t="shared" si="23"/>
        <v>45.966764198635595</v>
      </c>
      <c r="Q45" s="2">
        <f t="shared" si="13"/>
        <v>-14.09629549681477</v>
      </c>
      <c r="R45" s="2">
        <f t="shared" si="14"/>
        <v>-87.683242654303754</v>
      </c>
      <c r="S45" s="2">
        <f t="shared" si="26"/>
        <v>45.966764198635595</v>
      </c>
      <c r="U45" s="2">
        <f t="shared" si="15"/>
        <v>-14.09629549681477</v>
      </c>
      <c r="V45" s="2">
        <f t="shared" si="5"/>
        <v>-87.683242654303754</v>
      </c>
      <c r="W45" s="2">
        <f t="shared" si="16"/>
        <v>1045.9667641986357</v>
      </c>
      <c r="Y45" s="2">
        <f t="shared" si="17"/>
        <v>-13.476810142829542</v>
      </c>
      <c r="Z45" s="2">
        <f t="shared" si="18"/>
        <v>-83.829855455762981</v>
      </c>
      <c r="AH45" s="2">
        <f t="shared" si="24"/>
        <v>1</v>
      </c>
      <c r="AJ45" s="2">
        <f t="shared" si="6"/>
        <v>-13.476810142829542</v>
      </c>
      <c r="AK45" s="2">
        <f t="shared" si="6"/>
        <v>-83.829855455762981</v>
      </c>
    </row>
    <row r="46" spans="1:37" x14ac:dyDescent="0.2">
      <c r="A46" s="2">
        <f t="shared" si="19"/>
        <v>12</v>
      </c>
      <c r="C46" s="2">
        <f t="shared" si="20"/>
        <v>165</v>
      </c>
      <c r="D46" s="2">
        <f t="shared" si="21"/>
        <v>25.881904510252074</v>
      </c>
      <c r="E46" s="2">
        <f t="shared" si="7"/>
        <v>-24.999999999999996</v>
      </c>
      <c r="F46" s="2">
        <f t="shared" si="22"/>
        <v>-96.592582628906825</v>
      </c>
      <c r="G46" s="2">
        <f t="shared" si="8"/>
        <v>6.6987298107780733</v>
      </c>
      <c r="I46" s="2">
        <f t="shared" si="9"/>
        <v>-19.234003410293855</v>
      </c>
      <c r="J46" s="2">
        <f t="shared" si="25"/>
        <v>-96.592582628906825</v>
      </c>
      <c r="K46" s="2">
        <f t="shared" si="10"/>
        <v>17.318374458667041</v>
      </c>
      <c r="M46" s="2">
        <f t="shared" si="11"/>
        <v>-19.234003410293855</v>
      </c>
      <c r="N46" s="2">
        <f t="shared" si="12"/>
        <v>-88.818945049101856</v>
      </c>
      <c r="O46" s="2">
        <f t="shared" si="23"/>
        <v>41.728265158971453</v>
      </c>
      <c r="Q46" s="2">
        <f t="shared" si="13"/>
        <v>-19.234003410293855</v>
      </c>
      <c r="R46" s="2">
        <f t="shared" si="14"/>
        <v>-88.818945049101856</v>
      </c>
      <c r="S46" s="2">
        <f t="shared" si="26"/>
        <v>41.728265158971453</v>
      </c>
      <c r="U46" s="2">
        <f t="shared" si="15"/>
        <v>-19.234003410293855</v>
      </c>
      <c r="V46" s="2">
        <f t="shared" si="5"/>
        <v>-88.818945049101856</v>
      </c>
      <c r="W46" s="2">
        <f t="shared" si="16"/>
        <v>1041.7282651589715</v>
      </c>
      <c r="Y46" s="2">
        <f t="shared" si="17"/>
        <v>-18.463551440028056</v>
      </c>
      <c r="Z46" s="2">
        <f t="shared" si="18"/>
        <v>-85.261145367451235</v>
      </c>
      <c r="AH46" s="2">
        <f t="shared" si="24"/>
        <v>1</v>
      </c>
      <c r="AJ46" s="2">
        <f t="shared" si="6"/>
        <v>-18.463551440028056</v>
      </c>
      <c r="AK46" s="2">
        <f t="shared" si="6"/>
        <v>-85.261145367451235</v>
      </c>
    </row>
    <row r="47" spans="1:37" x14ac:dyDescent="0.2">
      <c r="A47" s="2">
        <f t="shared" si="19"/>
        <v>13</v>
      </c>
      <c r="C47" s="2">
        <f t="shared" si="20"/>
        <v>180</v>
      </c>
      <c r="D47" s="2">
        <f t="shared" si="21"/>
        <v>25.881904510252074</v>
      </c>
      <c r="E47" s="2">
        <f t="shared" si="7"/>
        <v>-25.881904510252074</v>
      </c>
      <c r="F47" s="2">
        <f t="shared" si="22"/>
        <v>-96.592582628906825</v>
      </c>
      <c r="G47" s="2">
        <f t="shared" si="8"/>
        <v>3.1709175320827773E-15</v>
      </c>
      <c r="I47" s="2">
        <f t="shared" si="9"/>
        <v>-23.060945777054943</v>
      </c>
      <c r="J47" s="2">
        <f t="shared" si="25"/>
        <v>-96.592582628906825</v>
      </c>
      <c r="K47" s="2">
        <f t="shared" si="10"/>
        <v>11.750138762820571</v>
      </c>
      <c r="M47" s="2">
        <f t="shared" si="11"/>
        <v>-23.060945777054943</v>
      </c>
      <c r="N47" s="2">
        <f t="shared" si="12"/>
        <v>-90.260110494806611</v>
      </c>
      <c r="O47" s="2">
        <f t="shared" si="23"/>
        <v>36.349762493488669</v>
      </c>
      <c r="Q47" s="2">
        <f t="shared" si="13"/>
        <v>-23.060945777054943</v>
      </c>
      <c r="R47" s="2">
        <f t="shared" si="14"/>
        <v>-90.260110494806611</v>
      </c>
      <c r="S47" s="2">
        <f t="shared" si="26"/>
        <v>36.349762493488669</v>
      </c>
      <c r="U47" s="2">
        <f t="shared" si="15"/>
        <v>-23.060945777054943</v>
      </c>
      <c r="V47" s="2">
        <f t="shared" si="5"/>
        <v>-90.260110494806611</v>
      </c>
      <c r="W47" s="2">
        <f t="shared" si="16"/>
        <v>1036.3497624934887</v>
      </c>
      <c r="Y47" s="2">
        <f t="shared" si="17"/>
        <v>-22.252087675081444</v>
      </c>
      <c r="Z47" s="2">
        <f t="shared" si="18"/>
        <v>-87.094255010623115</v>
      </c>
      <c r="AH47" s="2">
        <f t="shared" si="24"/>
        <v>1</v>
      </c>
      <c r="AJ47" s="2">
        <f t="shared" si="6"/>
        <v>-22.252087675081444</v>
      </c>
      <c r="AK47" s="2">
        <f t="shared" si="6"/>
        <v>-87.094255010623115</v>
      </c>
    </row>
    <row r="48" spans="1:37" x14ac:dyDescent="0.2">
      <c r="A48" s="2">
        <f t="shared" si="19"/>
        <v>14</v>
      </c>
      <c r="C48" s="2">
        <f t="shared" si="20"/>
        <v>195</v>
      </c>
      <c r="D48" s="2">
        <f t="shared" si="21"/>
        <v>25.881904510252074</v>
      </c>
      <c r="E48" s="2">
        <f t="shared" si="7"/>
        <v>-25</v>
      </c>
      <c r="F48" s="2">
        <f t="shared" si="22"/>
        <v>-96.592582628906825</v>
      </c>
      <c r="G48" s="2">
        <f t="shared" si="8"/>
        <v>-6.698729810778068</v>
      </c>
      <c r="I48" s="2">
        <f t="shared" si="9"/>
        <v>-25.316322799124531</v>
      </c>
      <c r="J48" s="2">
        <f t="shared" si="25"/>
        <v>-96.592582628906825</v>
      </c>
      <c r="K48" s="2">
        <f t="shared" si="10"/>
        <v>5.3811505283102994</v>
      </c>
      <c r="M48" s="2">
        <f t="shared" si="11"/>
        <v>-25.316322799124531</v>
      </c>
      <c r="N48" s="2">
        <f t="shared" si="12"/>
        <v>-91.908525947931736</v>
      </c>
      <c r="O48" s="2">
        <f t="shared" si="23"/>
        <v>30.19779227044398</v>
      </c>
      <c r="Q48" s="2">
        <f t="shared" si="13"/>
        <v>-25.316322799124531</v>
      </c>
      <c r="R48" s="2">
        <f t="shared" si="14"/>
        <v>-91.908525947931736</v>
      </c>
      <c r="S48" s="2">
        <f t="shared" si="26"/>
        <v>30.19779227044398</v>
      </c>
      <c r="U48" s="2">
        <f t="shared" si="15"/>
        <v>-25.316322799124531</v>
      </c>
      <c r="V48" s="2">
        <f t="shared" si="5"/>
        <v>-91.908525947931736</v>
      </c>
      <c r="W48" s="2">
        <f t="shared" si="16"/>
        <v>1030.1977922704439</v>
      </c>
      <c r="Y48" s="2">
        <f t="shared" si="17"/>
        <v>-24.574235150834589</v>
      </c>
      <c r="Z48" s="2">
        <f t="shared" si="18"/>
        <v>-89.21444662133797</v>
      </c>
      <c r="AH48" s="2">
        <f t="shared" si="24"/>
        <v>1</v>
      </c>
      <c r="AJ48" s="2">
        <f t="shared" si="6"/>
        <v>-24.574235150834589</v>
      </c>
      <c r="AK48" s="2">
        <f t="shared" si="6"/>
        <v>-89.21444662133797</v>
      </c>
    </row>
    <row r="49" spans="1:37" x14ac:dyDescent="0.2">
      <c r="A49" s="2">
        <f t="shared" si="19"/>
        <v>15</v>
      </c>
      <c r="C49" s="2">
        <f t="shared" si="20"/>
        <v>210</v>
      </c>
      <c r="D49" s="2">
        <f t="shared" si="21"/>
        <v>25.881904510252074</v>
      </c>
      <c r="E49" s="2">
        <f t="shared" si="7"/>
        <v>-22.414386804201335</v>
      </c>
      <c r="F49" s="2">
        <f t="shared" si="22"/>
        <v>-96.592582628906825</v>
      </c>
      <c r="G49" s="2">
        <f t="shared" si="8"/>
        <v>-12.940952255126041</v>
      </c>
      <c r="I49" s="2">
        <f t="shared" si="9"/>
        <v>-25.846434259635334</v>
      </c>
      <c r="J49" s="2">
        <f t="shared" si="25"/>
        <v>-96.592582628906825</v>
      </c>
      <c r="K49" s="2">
        <f t="shared" si="10"/>
        <v>-1.3545542219326094</v>
      </c>
      <c r="M49" s="2">
        <f t="shared" si="11"/>
        <v>-25.846434259635334</v>
      </c>
      <c r="N49" s="2">
        <f t="shared" si="12"/>
        <v>-93.651854619482123</v>
      </c>
      <c r="O49" s="2">
        <f t="shared" si="23"/>
        <v>23.691601093926394</v>
      </c>
      <c r="Q49" s="2">
        <f t="shared" si="13"/>
        <v>-25.846434259635334</v>
      </c>
      <c r="R49" s="2">
        <f t="shared" si="14"/>
        <v>-93.651854619482123</v>
      </c>
      <c r="S49" s="2">
        <f t="shared" si="26"/>
        <v>23.691601093926394</v>
      </c>
      <c r="U49" s="2">
        <f t="shared" si="15"/>
        <v>-25.846434259635334</v>
      </c>
      <c r="V49" s="2">
        <f t="shared" si="5"/>
        <v>-93.651854619482123</v>
      </c>
      <c r="W49" s="2">
        <f t="shared" si="16"/>
        <v>1023.6916010939264</v>
      </c>
      <c r="Y49" s="2">
        <f t="shared" si="17"/>
        <v>-25.248262496259219</v>
      </c>
      <c r="Z49" s="2">
        <f t="shared" si="18"/>
        <v>-91.484441719952457</v>
      </c>
      <c r="AH49" s="2">
        <f t="shared" si="24"/>
        <v>1</v>
      </c>
      <c r="AJ49" s="2">
        <f t="shared" si="6"/>
        <v>-25.248262496259219</v>
      </c>
      <c r="AK49" s="2">
        <f t="shared" si="6"/>
        <v>-91.484441719952457</v>
      </c>
    </row>
    <row r="50" spans="1:37" x14ac:dyDescent="0.2">
      <c r="A50" s="2">
        <f t="shared" si="19"/>
        <v>16</v>
      </c>
      <c r="C50" s="2">
        <f t="shared" si="20"/>
        <v>225</v>
      </c>
      <c r="D50" s="2">
        <f t="shared" si="21"/>
        <v>25.881904510252074</v>
      </c>
      <c r="E50" s="2">
        <f t="shared" si="7"/>
        <v>-18.301270189221935</v>
      </c>
      <c r="F50" s="2">
        <f t="shared" si="22"/>
        <v>-96.592582628906825</v>
      </c>
      <c r="G50" s="2">
        <f t="shared" si="8"/>
        <v>-18.301270189221928</v>
      </c>
      <c r="I50" s="2">
        <f t="shared" si="9"/>
        <v>-24.615153938604159</v>
      </c>
      <c r="J50" s="2">
        <f t="shared" si="25"/>
        <v>-96.592582628906825</v>
      </c>
      <c r="K50" s="2">
        <f t="shared" si="10"/>
        <v>-7.9979483404574889</v>
      </c>
      <c r="M50" s="2">
        <f t="shared" si="11"/>
        <v>-24.615153938604159</v>
      </c>
      <c r="N50" s="2">
        <f t="shared" si="12"/>
        <v>-95.371291541478442</v>
      </c>
      <c r="O50" s="2">
        <f t="shared" si="23"/>
        <v>17.274575140626315</v>
      </c>
      <c r="Q50" s="2">
        <f t="shared" si="13"/>
        <v>-24.615153938604159</v>
      </c>
      <c r="R50" s="2">
        <f t="shared" si="14"/>
        <v>-95.371291541478442</v>
      </c>
      <c r="S50" s="2">
        <f t="shared" si="26"/>
        <v>17.274575140626315</v>
      </c>
      <c r="U50" s="2">
        <f t="shared" si="15"/>
        <v>-24.615153938604159</v>
      </c>
      <c r="V50" s="2">
        <f t="shared" si="5"/>
        <v>-95.371291541478442</v>
      </c>
      <c r="W50" s="2">
        <f t="shared" si="16"/>
        <v>1017.2745751406263</v>
      </c>
      <c r="Y50" s="2">
        <f t="shared" si="17"/>
        <v>-24.197158309202216</v>
      </c>
      <c r="Z50" s="2">
        <f t="shared" si="18"/>
        <v>-93.751769553755409</v>
      </c>
      <c r="AH50" s="2">
        <f t="shared" si="24"/>
        <v>1</v>
      </c>
      <c r="AJ50" s="2">
        <f t="shared" si="6"/>
        <v>-24.197158309202216</v>
      </c>
      <c r="AK50" s="2">
        <f t="shared" si="6"/>
        <v>-93.751769553755409</v>
      </c>
    </row>
    <row r="51" spans="1:37" x14ac:dyDescent="0.2">
      <c r="A51" s="2">
        <f t="shared" si="19"/>
        <v>17</v>
      </c>
      <c r="C51" s="2">
        <f t="shared" si="20"/>
        <v>240</v>
      </c>
      <c r="D51" s="2">
        <f t="shared" si="21"/>
        <v>25.881904510252074</v>
      </c>
      <c r="E51" s="2">
        <f t="shared" si="7"/>
        <v>-12.940952255126048</v>
      </c>
      <c r="F51" s="2">
        <f t="shared" si="22"/>
        <v>-96.592582628906825</v>
      </c>
      <c r="G51" s="2">
        <f t="shared" si="8"/>
        <v>-22.414386804201328</v>
      </c>
      <c r="I51" s="2">
        <f t="shared" si="9"/>
        <v>-21.706391555122345</v>
      </c>
      <c r="J51" s="2">
        <f t="shared" si="25"/>
        <v>-96.592582628906825</v>
      </c>
      <c r="K51" s="2">
        <f t="shared" si="10"/>
        <v>-14.096295496814758</v>
      </c>
      <c r="M51" s="2">
        <f t="shared" si="11"/>
        <v>-21.706391555122345</v>
      </c>
      <c r="N51" s="2">
        <f t="shared" si="12"/>
        <v>-96.949659929190503</v>
      </c>
      <c r="O51" s="2">
        <f t="shared" si="23"/>
        <v>11.384024124624329</v>
      </c>
      <c r="Q51" s="2">
        <f t="shared" si="13"/>
        <v>-21.706391555122345</v>
      </c>
      <c r="R51" s="2">
        <f t="shared" si="14"/>
        <v>-96.949659929190503</v>
      </c>
      <c r="S51" s="2">
        <f t="shared" si="26"/>
        <v>11.384024124624329</v>
      </c>
      <c r="U51" s="2">
        <f t="shared" si="15"/>
        <v>-21.706391555122345</v>
      </c>
      <c r="V51" s="2">
        <f t="shared" si="5"/>
        <v>-96.949659929190503</v>
      </c>
      <c r="W51" s="2">
        <f t="shared" si="16"/>
        <v>1011.3840241246244</v>
      </c>
      <c r="Y51" s="2">
        <f t="shared" si="17"/>
        <v>-21.462066868131235</v>
      </c>
      <c r="Z51" s="2">
        <f t="shared" si="18"/>
        <v>-95.858405528110467</v>
      </c>
      <c r="AH51" s="2">
        <f t="shared" si="24"/>
        <v>1</v>
      </c>
      <c r="AJ51" s="2">
        <f t="shared" si="6"/>
        <v>-21.462066868131235</v>
      </c>
      <c r="AK51" s="2">
        <f t="shared" si="6"/>
        <v>-95.858405528110467</v>
      </c>
    </row>
    <row r="52" spans="1:37" x14ac:dyDescent="0.2">
      <c r="A52" s="2">
        <f t="shared" si="19"/>
        <v>18</v>
      </c>
      <c r="C52" s="2">
        <f t="shared" si="20"/>
        <v>255</v>
      </c>
      <c r="D52" s="2">
        <f t="shared" si="21"/>
        <v>25.881904510252074</v>
      </c>
      <c r="E52" s="2">
        <f t="shared" si="7"/>
        <v>-6.6987298107780635</v>
      </c>
      <c r="F52" s="2">
        <f t="shared" si="22"/>
        <v>-96.592582628906825</v>
      </c>
      <c r="G52" s="2">
        <f t="shared" si="8"/>
        <v>-25</v>
      </c>
      <c r="I52" s="2">
        <f t="shared" si="9"/>
        <v>-17.318374458667034</v>
      </c>
      <c r="J52" s="2">
        <f t="shared" si="25"/>
        <v>-96.592582628906825</v>
      </c>
      <c r="K52" s="2">
        <f t="shared" si="10"/>
        <v>-19.234003410293866</v>
      </c>
      <c r="M52" s="2">
        <f t="shared" si="11"/>
        <v>-17.318374458667034</v>
      </c>
      <c r="N52" s="2">
        <f t="shared" si="12"/>
        <v>-98.279396585372822</v>
      </c>
      <c r="O52" s="2">
        <f t="shared" si="23"/>
        <v>6.4213793630651352</v>
      </c>
      <c r="Q52" s="2">
        <f t="shared" si="13"/>
        <v>-17.318374458667034</v>
      </c>
      <c r="R52" s="2">
        <f t="shared" si="14"/>
        <v>-98.279396585372822</v>
      </c>
      <c r="S52" s="2">
        <f t="shared" si="26"/>
        <v>6.4213793630651352</v>
      </c>
      <c r="U52" s="2">
        <f t="shared" si="15"/>
        <v>-17.318374458667034</v>
      </c>
      <c r="V52" s="2">
        <f t="shared" si="5"/>
        <v>-98.279396585372822</v>
      </c>
      <c r="W52" s="2">
        <f t="shared" si="16"/>
        <v>1006.4213793630652</v>
      </c>
      <c r="Y52" s="2">
        <f t="shared" si="17"/>
        <v>-17.207876157824995</v>
      </c>
      <c r="Z52" s="2">
        <f t="shared" si="18"/>
        <v>-97.652333903688529</v>
      </c>
      <c r="AH52" s="2">
        <f t="shared" si="24"/>
        <v>1</v>
      </c>
      <c r="AJ52" s="2">
        <f t="shared" si="6"/>
        <v>-17.207876157824995</v>
      </c>
      <c r="AK52" s="2">
        <f t="shared" si="6"/>
        <v>-97.652333903688529</v>
      </c>
    </row>
    <row r="53" spans="1:37" x14ac:dyDescent="0.2">
      <c r="A53" s="2">
        <f t="shared" si="19"/>
        <v>19</v>
      </c>
      <c r="C53" s="2">
        <f t="shared" si="20"/>
        <v>270</v>
      </c>
      <c r="D53" s="2">
        <f t="shared" si="21"/>
        <v>25.881904510252074</v>
      </c>
      <c r="E53" s="2">
        <f t="shared" si="7"/>
        <v>-4.7563762981241661E-15</v>
      </c>
      <c r="F53" s="2">
        <f t="shared" si="22"/>
        <v>-96.592582628906825</v>
      </c>
      <c r="G53" s="2">
        <f t="shared" si="8"/>
        <v>-25.881904510252074</v>
      </c>
      <c r="I53" s="2">
        <f t="shared" si="9"/>
        <v>-11.750138762820571</v>
      </c>
      <c r="J53" s="2">
        <f t="shared" si="25"/>
        <v>-96.592582628906825</v>
      </c>
      <c r="K53" s="2">
        <f t="shared" si="10"/>
        <v>-23.06094577705494</v>
      </c>
      <c r="M53" s="2">
        <f t="shared" si="11"/>
        <v>-11.750138762820571</v>
      </c>
      <c r="N53" s="2">
        <f t="shared" si="12"/>
        <v>-99.269882154400307</v>
      </c>
      <c r="O53" s="2">
        <f t="shared" si="23"/>
        <v>2.7248368952908031</v>
      </c>
      <c r="Q53" s="2">
        <f t="shared" si="13"/>
        <v>-11.750138762820571</v>
      </c>
      <c r="R53" s="2">
        <f t="shared" si="14"/>
        <v>-99.269882154400307</v>
      </c>
      <c r="S53" s="2">
        <f t="shared" si="26"/>
        <v>2.7248368952908031</v>
      </c>
      <c r="U53" s="2">
        <f t="shared" si="15"/>
        <v>-11.750138762820571</v>
      </c>
      <c r="V53" s="2">
        <f t="shared" si="5"/>
        <v>-99.269882154400307</v>
      </c>
      <c r="W53" s="2">
        <f t="shared" si="16"/>
        <v>1002.7248368952908</v>
      </c>
      <c r="Y53" s="2">
        <f t="shared" si="17"/>
        <v>-11.718208555801011</v>
      </c>
      <c r="Z53" s="2">
        <f t="shared" si="18"/>
        <v>-99.000122966702307</v>
      </c>
      <c r="AH53" s="2">
        <f t="shared" si="24"/>
        <v>1</v>
      </c>
      <c r="AJ53" s="2">
        <f t="shared" si="6"/>
        <v>-11.718208555801011</v>
      </c>
      <c r="AK53" s="2">
        <f t="shared" si="6"/>
        <v>-99.000122966702307</v>
      </c>
    </row>
    <row r="54" spans="1:37" x14ac:dyDescent="0.2">
      <c r="A54" s="2">
        <f t="shared" si="19"/>
        <v>20</v>
      </c>
      <c r="C54" s="2">
        <f t="shared" si="20"/>
        <v>285</v>
      </c>
      <c r="D54" s="2">
        <f t="shared" si="21"/>
        <v>25.881904510252074</v>
      </c>
      <c r="E54" s="2">
        <f t="shared" si="7"/>
        <v>6.6987298107780546</v>
      </c>
      <c r="F54" s="2">
        <f t="shared" si="22"/>
        <v>-96.592582628906825</v>
      </c>
      <c r="G54" s="2">
        <f t="shared" si="8"/>
        <v>-25</v>
      </c>
      <c r="I54" s="2">
        <f t="shared" si="9"/>
        <v>-5.3811505283103109</v>
      </c>
      <c r="J54" s="2">
        <f t="shared" si="25"/>
        <v>-96.592582628906825</v>
      </c>
      <c r="K54" s="2">
        <f t="shared" si="10"/>
        <v>-25.316322799124524</v>
      </c>
      <c r="M54" s="2">
        <f t="shared" si="11"/>
        <v>-5.3811505283103109</v>
      </c>
      <c r="N54" s="2">
        <f t="shared" si="12"/>
        <v>-99.853616681598524</v>
      </c>
      <c r="O54" s="2">
        <f t="shared" si="23"/>
        <v>0.54630998165486133</v>
      </c>
      <c r="Q54" s="2">
        <f t="shared" si="13"/>
        <v>-5.3811505283103109</v>
      </c>
      <c r="R54" s="2">
        <f t="shared" si="14"/>
        <v>-99.853616681598524</v>
      </c>
      <c r="S54" s="2">
        <f t="shared" si="26"/>
        <v>0.54630998165486133</v>
      </c>
      <c r="U54" s="2">
        <f t="shared" si="15"/>
        <v>-5.3811505283103109</v>
      </c>
      <c r="V54" s="2">
        <f t="shared" si="5"/>
        <v>-99.853616681598524</v>
      </c>
      <c r="W54" s="2">
        <f t="shared" si="16"/>
        <v>1000.5463099816549</v>
      </c>
      <c r="Y54" s="2">
        <f t="shared" si="17"/>
        <v>-5.3782123572161042</v>
      </c>
      <c r="Z54" s="2">
        <f t="shared" si="18"/>
        <v>-99.799095439599739</v>
      </c>
      <c r="AH54" s="2">
        <f t="shared" si="24"/>
        <v>1</v>
      </c>
      <c r="AJ54" s="2">
        <f t="shared" si="6"/>
        <v>-5.3782123572161042</v>
      </c>
      <c r="AK54" s="2">
        <f t="shared" si="6"/>
        <v>-99.799095439599739</v>
      </c>
    </row>
    <row r="55" spans="1:37" x14ac:dyDescent="0.2">
      <c r="A55" s="2">
        <f t="shared" si="19"/>
        <v>21</v>
      </c>
      <c r="C55" s="2">
        <f t="shared" si="20"/>
        <v>300</v>
      </c>
      <c r="D55" s="2">
        <f t="shared" si="21"/>
        <v>25.881904510252074</v>
      </c>
      <c r="E55" s="2">
        <f t="shared" si="7"/>
        <v>12.940952255126041</v>
      </c>
      <c r="F55" s="2">
        <f t="shared" si="22"/>
        <v>-96.592582628906825</v>
      </c>
      <c r="G55" s="2">
        <f t="shared" si="8"/>
        <v>-22.414386804201335</v>
      </c>
      <c r="I55" s="2">
        <f t="shared" si="9"/>
        <v>1.3545542219326094</v>
      </c>
      <c r="J55" s="2">
        <f t="shared" si="25"/>
        <v>-96.592582628906825</v>
      </c>
      <c r="K55" s="2">
        <f t="shared" si="10"/>
        <v>-25.846434259635334</v>
      </c>
      <c r="M55" s="2">
        <f t="shared" si="11"/>
        <v>1.3545542219326094</v>
      </c>
      <c r="N55" s="2">
        <f t="shared" si="12"/>
        <v>-99.99081962360583</v>
      </c>
      <c r="O55" s="2">
        <f t="shared" si="23"/>
        <v>3.4261631135652948E-2</v>
      </c>
      <c r="Q55" s="2">
        <f t="shared" si="13"/>
        <v>1.3545542219326094</v>
      </c>
      <c r="R55" s="2">
        <f t="shared" si="14"/>
        <v>-99.99081962360583</v>
      </c>
      <c r="S55" s="2">
        <f t="shared" si="26"/>
        <v>3.4261631135652948E-2</v>
      </c>
      <c r="U55" s="2">
        <f t="shared" si="15"/>
        <v>1.3545542219326094</v>
      </c>
      <c r="V55" s="2">
        <f t="shared" si="5"/>
        <v>-99.99081962360583</v>
      </c>
      <c r="W55" s="2">
        <f t="shared" si="16"/>
        <v>1000.0342616311357</v>
      </c>
      <c r="Y55" s="2">
        <f t="shared" si="17"/>
        <v>1.354507814285506</v>
      </c>
      <c r="Z55" s="2">
        <f t="shared" si="18"/>
        <v>-99.987393892398075</v>
      </c>
      <c r="AH55" s="2">
        <f t="shared" si="24"/>
        <v>1</v>
      </c>
      <c r="AJ55" s="2">
        <f t="shared" si="6"/>
        <v>1.354507814285506</v>
      </c>
      <c r="AK55" s="2">
        <f t="shared" si="6"/>
        <v>-99.987393892398075</v>
      </c>
    </row>
    <row r="56" spans="1:37" x14ac:dyDescent="0.2">
      <c r="A56" s="2">
        <f t="shared" si="19"/>
        <v>22</v>
      </c>
      <c r="C56" s="2">
        <f t="shared" si="20"/>
        <v>315</v>
      </c>
      <c r="D56" s="2">
        <f t="shared" si="21"/>
        <v>25.881904510252074</v>
      </c>
      <c r="E56" s="2">
        <f t="shared" si="7"/>
        <v>18.301270189221928</v>
      </c>
      <c r="F56" s="2">
        <f t="shared" si="22"/>
        <v>-96.592582628906825</v>
      </c>
      <c r="G56" s="2">
        <f t="shared" si="8"/>
        <v>-18.301270189221935</v>
      </c>
      <c r="I56" s="2">
        <f t="shared" si="9"/>
        <v>7.9979483404574889</v>
      </c>
      <c r="J56" s="2">
        <f t="shared" si="25"/>
        <v>-96.592582628906825</v>
      </c>
      <c r="K56" s="2">
        <f t="shared" si="10"/>
        <v>-24.615153938604159</v>
      </c>
      <c r="M56" s="2">
        <f t="shared" si="11"/>
        <v>7.9979483404574889</v>
      </c>
      <c r="N56" s="2">
        <f t="shared" si="12"/>
        <v>-99.672140826663025</v>
      </c>
      <c r="O56" s="2">
        <f t="shared" si="23"/>
        <v>1.2235870926211589</v>
      </c>
      <c r="Q56" s="2">
        <f t="shared" si="13"/>
        <v>7.9979483404574889</v>
      </c>
      <c r="R56" s="2">
        <f t="shared" si="14"/>
        <v>-99.672140826663025</v>
      </c>
      <c r="S56" s="2">
        <f t="shared" si="26"/>
        <v>1.2235870926211589</v>
      </c>
      <c r="U56" s="2">
        <f t="shared" si="15"/>
        <v>7.9979483404574889</v>
      </c>
      <c r="V56" s="2">
        <f t="shared" si="5"/>
        <v>-99.672140826663025</v>
      </c>
      <c r="W56" s="2">
        <f t="shared" si="16"/>
        <v>1001.2235870926212</v>
      </c>
      <c r="Y56" s="2">
        <f t="shared" si="17"/>
        <v>7.9881741137183324</v>
      </c>
      <c r="Z56" s="2">
        <f t="shared" si="18"/>
        <v>-99.55033232496406</v>
      </c>
      <c r="AH56" s="2">
        <f t="shared" si="24"/>
        <v>1</v>
      </c>
      <c r="AJ56" s="2">
        <f t="shared" si="6"/>
        <v>7.9881741137183324</v>
      </c>
      <c r="AK56" s="2">
        <f t="shared" si="6"/>
        <v>-99.55033232496406</v>
      </c>
    </row>
    <row r="57" spans="1:37" x14ac:dyDescent="0.2">
      <c r="A57" s="2">
        <f t="shared" si="19"/>
        <v>23</v>
      </c>
      <c r="C57" s="2">
        <f t="shared" si="20"/>
        <v>330</v>
      </c>
      <c r="D57" s="2">
        <f t="shared" si="21"/>
        <v>25.881904510252074</v>
      </c>
      <c r="E57" s="2">
        <f t="shared" si="7"/>
        <v>22.414386804201328</v>
      </c>
      <c r="F57" s="2">
        <f t="shared" si="22"/>
        <v>-96.592582628906825</v>
      </c>
      <c r="G57" s="2">
        <f t="shared" si="8"/>
        <v>-12.940952255126048</v>
      </c>
      <c r="I57" s="2">
        <f t="shared" si="9"/>
        <v>14.096295496814758</v>
      </c>
      <c r="J57" s="2">
        <f t="shared" si="25"/>
        <v>-96.592582628906825</v>
      </c>
      <c r="K57" s="2">
        <f t="shared" si="10"/>
        <v>-21.706391555122345</v>
      </c>
      <c r="M57" s="2">
        <f t="shared" si="11"/>
        <v>14.096295496814758</v>
      </c>
      <c r="N57" s="2">
        <f t="shared" si="12"/>
        <v>-98.919297724140122</v>
      </c>
      <c r="O57" s="2">
        <f t="shared" si="23"/>
        <v>4.0332358013643912</v>
      </c>
      <c r="Q57" s="2">
        <f t="shared" si="13"/>
        <v>14.096295496814758</v>
      </c>
      <c r="R57" s="2">
        <f t="shared" si="14"/>
        <v>-98.919297724140122</v>
      </c>
      <c r="S57" s="2">
        <f t="shared" si="26"/>
        <v>4.0332358013643912</v>
      </c>
      <c r="U57" s="2">
        <f t="shared" si="15"/>
        <v>14.096295496814758</v>
      </c>
      <c r="V57" s="2">
        <f t="shared" si="5"/>
        <v>-98.919297724140122</v>
      </c>
      <c r="W57" s="2">
        <f t="shared" si="16"/>
        <v>1004.0332358013644</v>
      </c>
      <c r="Y57" s="2">
        <f t="shared" si="17"/>
        <v>14.039670196339531</v>
      </c>
      <c r="Z57" s="2">
        <f t="shared" si="18"/>
        <v>-98.521935526554714</v>
      </c>
      <c r="AH57" s="2">
        <f t="shared" si="24"/>
        <v>1</v>
      </c>
      <c r="AJ57" s="2">
        <f t="shared" si="6"/>
        <v>14.039670196339531</v>
      </c>
      <c r="AK57" s="2">
        <f t="shared" si="6"/>
        <v>-98.521935526554714</v>
      </c>
    </row>
    <row r="58" spans="1:37" x14ac:dyDescent="0.2">
      <c r="A58" s="2">
        <f t="shared" si="19"/>
        <v>24</v>
      </c>
      <c r="C58" s="2">
        <f t="shared" si="20"/>
        <v>345</v>
      </c>
      <c r="D58" s="2">
        <f t="shared" si="21"/>
        <v>25.881904510252074</v>
      </c>
      <c r="E58" s="2">
        <f t="shared" si="7"/>
        <v>25</v>
      </c>
      <c r="F58" s="2">
        <f t="shared" si="22"/>
        <v>-96.592582628906825</v>
      </c>
      <c r="G58" s="2">
        <f t="shared" si="8"/>
        <v>-6.6987298107780653</v>
      </c>
      <c r="I58" s="2">
        <f t="shared" si="9"/>
        <v>19.234003410293862</v>
      </c>
      <c r="J58" s="2">
        <f t="shared" si="25"/>
        <v>-96.592582628906825</v>
      </c>
      <c r="K58" s="2">
        <f t="shared" si="10"/>
        <v>-17.318374458667037</v>
      </c>
      <c r="M58" s="2">
        <f t="shared" si="11"/>
        <v>19.234003410293862</v>
      </c>
      <c r="N58" s="2">
        <f t="shared" si="12"/>
        <v>-97.78359532934202</v>
      </c>
      <c r="O58" s="2">
        <f t="shared" si="23"/>
        <v>8.2717348410285432</v>
      </c>
      <c r="Q58" s="2">
        <f t="shared" si="13"/>
        <v>19.234003410293862</v>
      </c>
      <c r="R58" s="2">
        <f t="shared" si="14"/>
        <v>-97.78359532934202</v>
      </c>
      <c r="S58" s="2">
        <f t="shared" si="26"/>
        <v>8.2717348410285432</v>
      </c>
      <c r="U58" s="2">
        <f t="shared" si="15"/>
        <v>19.234003410293862</v>
      </c>
      <c r="V58" s="2">
        <f t="shared" si="5"/>
        <v>-97.78359532934202</v>
      </c>
      <c r="W58" s="2">
        <f t="shared" si="16"/>
        <v>1008.2717348410285</v>
      </c>
      <c r="Y58" s="2">
        <f t="shared" si="17"/>
        <v>19.076210058914757</v>
      </c>
      <c r="Z58" s="2">
        <f t="shared" si="18"/>
        <v>-96.981390978652485</v>
      </c>
      <c r="AH58" s="2">
        <f t="shared" si="24"/>
        <v>1</v>
      </c>
      <c r="AJ58" s="2">
        <f t="shared" si="6"/>
        <v>19.076210058914757</v>
      </c>
      <c r="AK58" s="2">
        <f t="shared" si="6"/>
        <v>-96.981390978652485</v>
      </c>
    </row>
    <row r="59" spans="1:37" x14ac:dyDescent="0.2">
      <c r="A59" s="2">
        <f t="shared" si="19"/>
        <v>25</v>
      </c>
      <c r="C59" s="2">
        <f t="shared" si="20"/>
        <v>360</v>
      </c>
      <c r="D59" s="2">
        <f t="shared" si="21"/>
        <v>25.881904510252074</v>
      </c>
      <c r="E59" s="2">
        <f t="shared" si="7"/>
        <v>25.881904510252074</v>
      </c>
      <c r="F59" s="2">
        <f t="shared" si="22"/>
        <v>-96.592582628906825</v>
      </c>
      <c r="G59" s="2">
        <f t="shared" si="8"/>
        <v>-6.3418350641655546E-15</v>
      </c>
      <c r="I59" s="2">
        <f t="shared" si="9"/>
        <v>23.06094577705494</v>
      </c>
      <c r="J59" s="2">
        <f t="shared" si="25"/>
        <v>-96.592582628906825</v>
      </c>
      <c r="K59" s="2">
        <f t="shared" si="10"/>
        <v>-11.750138762820573</v>
      </c>
      <c r="M59" s="2">
        <f t="shared" si="11"/>
        <v>23.06094577705494</v>
      </c>
      <c r="N59" s="2">
        <f t="shared" si="12"/>
        <v>-96.34242988363728</v>
      </c>
      <c r="O59" s="2">
        <f t="shared" si="23"/>
        <v>13.650237506511324</v>
      </c>
      <c r="Q59" s="2">
        <f t="shared" si="13"/>
        <v>23.06094577705494</v>
      </c>
      <c r="R59" s="2">
        <f t="shared" si="14"/>
        <v>-96.34242988363728</v>
      </c>
      <c r="S59" s="2">
        <f t="shared" si="26"/>
        <v>13.650237506511324</v>
      </c>
      <c r="U59" s="2">
        <f t="shared" si="15"/>
        <v>23.06094577705494</v>
      </c>
      <c r="V59" s="2">
        <f t="shared" si="5"/>
        <v>-96.34242988363728</v>
      </c>
      <c r="W59" s="2">
        <f t="shared" si="16"/>
        <v>1013.6502375065113</v>
      </c>
      <c r="Y59" s="2">
        <f t="shared" si="17"/>
        <v>22.75039744851518</v>
      </c>
      <c r="Z59" s="2">
        <f t="shared" si="18"/>
        <v>-95.04504247996924</v>
      </c>
      <c r="AH59" s="2">
        <f t="shared" si="24"/>
        <v>1</v>
      </c>
      <c r="AJ59" s="2">
        <f t="shared" si="6"/>
        <v>22.75039744851518</v>
      </c>
      <c r="AK59" s="2">
        <f t="shared" si="6"/>
        <v>-95.04504247996924</v>
      </c>
    </row>
    <row r="60" spans="1:37" x14ac:dyDescent="0.2">
      <c r="A60" s="2">
        <v>1</v>
      </c>
      <c r="B60" s="23">
        <f>B35+15</f>
        <v>-60</v>
      </c>
      <c r="C60" s="2">
        <v>0</v>
      </c>
      <c r="D60" s="23">
        <f>$D$32*COS(RADIANS($B60))</f>
        <v>50.000000000000014</v>
      </c>
      <c r="E60" s="2">
        <f>$D60*COS(RADIANS($C60))</f>
        <v>50.000000000000014</v>
      </c>
      <c r="F60" s="23">
        <f>$D$32*SIN(RADIANS($B60))</f>
        <v>-86.602540378443862</v>
      </c>
      <c r="G60" s="2">
        <f>$D60*SIN(RADIANS($C60))</f>
        <v>0</v>
      </c>
      <c r="I60" s="2">
        <f t="shared" si="9"/>
        <v>44.550326209418408</v>
      </c>
      <c r="J60" s="2">
        <f>F60</f>
        <v>-86.602540378443862</v>
      </c>
      <c r="K60" s="2">
        <f t="shared" si="10"/>
        <v>-22.699524986977345</v>
      </c>
      <c r="M60" s="2">
        <f>I60</f>
        <v>44.550326209418408</v>
      </c>
      <c r="N60" s="2">
        <f t="shared" si="12"/>
        <v>-89.526699755191075</v>
      </c>
      <c r="O60" s="2">
        <f t="shared" si="23"/>
        <v>0.48832937478589145</v>
      </c>
      <c r="Q60" s="2">
        <f t="shared" si="13"/>
        <v>44.550326209418408</v>
      </c>
      <c r="R60" s="2">
        <f t="shared" si="14"/>
        <v>-89.526699755191075</v>
      </c>
      <c r="S60" s="2">
        <f>O60</f>
        <v>0.48832937478589145</v>
      </c>
      <c r="U60" s="2">
        <f>Q60</f>
        <v>44.550326209418408</v>
      </c>
      <c r="V60" s="2">
        <f t="shared" si="5"/>
        <v>-89.526699755191075</v>
      </c>
      <c r="W60" s="2">
        <f>S60+$W$32</f>
        <v>1000.4883293747858</v>
      </c>
      <c r="Y60" s="2">
        <f t="shared" si="17"/>
        <v>44.528581595008021</v>
      </c>
      <c r="Z60" s="2">
        <f t="shared" si="18"/>
        <v>-89.483002576488943</v>
      </c>
      <c r="AH60" s="2">
        <f t="shared" si="24"/>
        <v>1</v>
      </c>
      <c r="AJ60" s="2">
        <f t="shared" si="6"/>
        <v>44.528581595008021</v>
      </c>
      <c r="AK60" s="2">
        <f t="shared" si="6"/>
        <v>-89.483002576488943</v>
      </c>
    </row>
    <row r="61" spans="1:37" x14ac:dyDescent="0.2">
      <c r="A61" s="2">
        <f>A60+1</f>
        <v>2</v>
      </c>
      <c r="C61" s="2">
        <f>C60+15</f>
        <v>15</v>
      </c>
      <c r="D61" s="2">
        <f>D60</f>
        <v>50.000000000000014</v>
      </c>
      <c r="E61" s="2">
        <f t="shared" ref="E61:E84" si="27">$D61*COS(RADIANS($C61))</f>
        <v>48.296291314453427</v>
      </c>
      <c r="F61" s="2">
        <f>F60</f>
        <v>-86.602540378443862</v>
      </c>
      <c r="G61" s="2">
        <f t="shared" ref="G61:G84" si="28">$D61*SIN(RADIANS($C61))</f>
        <v>12.940952255126041</v>
      </c>
      <c r="I61" s="2">
        <f t="shared" si="9"/>
        <v>48.907380036690292</v>
      </c>
      <c r="J61" s="2">
        <f>F61</f>
        <v>-86.602540378443862</v>
      </c>
      <c r="K61" s="2">
        <f t="shared" si="10"/>
        <v>-10.395584540887969</v>
      </c>
      <c r="M61" s="2">
        <f t="shared" ref="M61:M84" si="29">I61</f>
        <v>48.907380036690292</v>
      </c>
      <c r="N61" s="2">
        <f t="shared" si="12"/>
        <v>-86.342205637935947</v>
      </c>
      <c r="O61" s="2">
        <f t="shared" si="23"/>
        <v>12.37302321678626</v>
      </c>
      <c r="Q61" s="2">
        <f t="shared" si="13"/>
        <v>48.907380036690292</v>
      </c>
      <c r="R61" s="2">
        <f t="shared" si="14"/>
        <v>-86.342205637935947</v>
      </c>
      <c r="S61" s="2">
        <f>O61</f>
        <v>12.37302321678626</v>
      </c>
      <c r="U61" s="2">
        <f t="shared" ref="U61:U84" si="30">Q61</f>
        <v>48.907380036690292</v>
      </c>
      <c r="V61" s="2">
        <f t="shared" si="5"/>
        <v>-86.342205637935947</v>
      </c>
      <c r="W61" s="2">
        <f t="shared" ref="W61:W84" si="31">S61+$W$32</f>
        <v>1012.3730232167862</v>
      </c>
      <c r="Y61" s="2">
        <f t="shared" si="17"/>
        <v>48.309643693673799</v>
      </c>
      <c r="Z61" s="2">
        <f t="shared" si="18"/>
        <v>-85.286948247184682</v>
      </c>
      <c r="AH61" s="2">
        <f t="shared" si="24"/>
        <v>1</v>
      </c>
      <c r="AJ61" s="2">
        <f t="shared" si="6"/>
        <v>48.309643693673799</v>
      </c>
      <c r="AK61" s="2">
        <f t="shared" si="6"/>
        <v>-85.286948247184682</v>
      </c>
    </row>
    <row r="62" spans="1:37" x14ac:dyDescent="0.2">
      <c r="A62" s="2">
        <f t="shared" ref="A62:A84" si="32">A61+1</f>
        <v>3</v>
      </c>
      <c r="C62" s="2">
        <f t="shared" ref="C62:C84" si="33">C61+15</f>
        <v>30</v>
      </c>
      <c r="D62" s="2">
        <f t="shared" ref="D62:D84" si="34">D61</f>
        <v>50.000000000000014</v>
      </c>
      <c r="E62" s="2">
        <f t="shared" si="27"/>
        <v>43.301270189221945</v>
      </c>
      <c r="F62" s="2">
        <f t="shared" ref="F62:F84" si="35">F61</f>
        <v>-86.602540378443862</v>
      </c>
      <c r="G62" s="2">
        <f t="shared" si="28"/>
        <v>25.000000000000004</v>
      </c>
      <c r="I62" s="2">
        <f t="shared" si="9"/>
        <v>49.931476737728708</v>
      </c>
      <c r="J62" s="2">
        <f>F62</f>
        <v>-86.602540378443862</v>
      </c>
      <c r="K62" s="2">
        <f t="shared" si="10"/>
        <v>2.6167978121471904</v>
      </c>
      <c r="M62" s="2">
        <f t="shared" si="29"/>
        <v>49.931476737728708</v>
      </c>
      <c r="N62" s="2">
        <f t="shared" si="12"/>
        <v>-82.974353262814489</v>
      </c>
      <c r="O62" s="2">
        <f t="shared" si="23"/>
        <v>24.942019393131037</v>
      </c>
      <c r="Q62" s="2">
        <f t="shared" si="13"/>
        <v>49.931476737728708</v>
      </c>
      <c r="R62" s="2">
        <f t="shared" si="14"/>
        <v>-82.974353262814489</v>
      </c>
      <c r="S62" s="2">
        <f>O62</f>
        <v>24.942019393131037</v>
      </c>
      <c r="U62" s="2">
        <f t="shared" si="30"/>
        <v>49.931476737728708</v>
      </c>
      <c r="V62" s="2">
        <f t="shared" si="5"/>
        <v>-82.974353262814489</v>
      </c>
      <c r="W62" s="2">
        <f t="shared" si="31"/>
        <v>1024.942019393131</v>
      </c>
      <c r="Y62" s="2">
        <f t="shared" si="17"/>
        <v>48.716391554805391</v>
      </c>
      <c r="Z62" s="2">
        <f t="shared" si="18"/>
        <v>-80.955167895198286</v>
      </c>
      <c r="AH62" s="2">
        <f t="shared" si="24"/>
        <v>1</v>
      </c>
      <c r="AJ62" s="2">
        <f t="shared" si="6"/>
        <v>48.716391554805391</v>
      </c>
      <c r="AK62" s="2">
        <f t="shared" si="6"/>
        <v>-80.955167895198286</v>
      </c>
    </row>
    <row r="63" spans="1:37" x14ac:dyDescent="0.2">
      <c r="A63" s="2">
        <f t="shared" si="32"/>
        <v>4</v>
      </c>
      <c r="C63" s="2">
        <f t="shared" si="33"/>
        <v>45</v>
      </c>
      <c r="D63" s="2">
        <f t="shared" si="34"/>
        <v>50.000000000000014</v>
      </c>
      <c r="E63" s="2">
        <f t="shared" si="27"/>
        <v>35.355339059327392</v>
      </c>
      <c r="F63" s="2">
        <f t="shared" si="35"/>
        <v>-86.602540378443862</v>
      </c>
      <c r="G63" s="2">
        <f t="shared" si="28"/>
        <v>35.355339059327385</v>
      </c>
      <c r="I63" s="2">
        <f t="shared" si="9"/>
        <v>47.552825814757696</v>
      </c>
      <c r="J63" s="2">
        <f>F63</f>
        <v>-86.602540378443862</v>
      </c>
      <c r="K63" s="2">
        <f t="shared" si="10"/>
        <v>15.450849718747374</v>
      </c>
      <c r="M63" s="2">
        <f t="shared" si="29"/>
        <v>47.552825814757696</v>
      </c>
      <c r="N63" s="2">
        <f t="shared" si="12"/>
        <v>-79.652656203552041</v>
      </c>
      <c r="O63" s="2">
        <f t="shared" si="23"/>
        <v>37.338761585650616</v>
      </c>
      <c r="Q63" s="2">
        <f t="shared" si="13"/>
        <v>47.552825814757696</v>
      </c>
      <c r="R63" s="2">
        <f t="shared" si="14"/>
        <v>-79.652656203552041</v>
      </c>
      <c r="S63" s="2">
        <f>O63</f>
        <v>37.338761585650616</v>
      </c>
      <c r="U63" s="2">
        <f t="shared" si="30"/>
        <v>47.552825814757696</v>
      </c>
      <c r="V63" s="2">
        <f t="shared" si="5"/>
        <v>-79.652656203552041</v>
      </c>
      <c r="W63" s="2">
        <f t="shared" si="31"/>
        <v>1037.3387615856507</v>
      </c>
      <c r="Y63" s="2">
        <f t="shared" si="17"/>
        <v>45.841173178634158</v>
      </c>
      <c r="Z63" s="2">
        <f t="shared" si="18"/>
        <v>-76.785577820110518</v>
      </c>
      <c r="AH63" s="2">
        <f t="shared" si="24"/>
        <v>1</v>
      </c>
      <c r="AJ63" s="2">
        <f t="shared" si="6"/>
        <v>45.841173178634158</v>
      </c>
      <c r="AK63" s="2">
        <f t="shared" si="6"/>
        <v>-76.785577820110518</v>
      </c>
    </row>
    <row r="64" spans="1:37" x14ac:dyDescent="0.2">
      <c r="A64" s="2">
        <f t="shared" si="32"/>
        <v>5</v>
      </c>
      <c r="C64" s="2">
        <f t="shared" si="33"/>
        <v>60</v>
      </c>
      <c r="D64" s="2">
        <f t="shared" si="34"/>
        <v>50.000000000000014</v>
      </c>
      <c r="E64" s="2">
        <f t="shared" si="27"/>
        <v>25.000000000000014</v>
      </c>
      <c r="F64" s="2">
        <f t="shared" si="35"/>
        <v>-86.602540378443862</v>
      </c>
      <c r="G64" s="2">
        <f t="shared" si="28"/>
        <v>43.301270189221945</v>
      </c>
      <c r="I64" s="2">
        <f t="shared" si="9"/>
        <v>41.933528397271218</v>
      </c>
      <c r="J64" s="2">
        <f t="shared" ref="J64:J84" si="36">F64</f>
        <v>-86.602540378443862</v>
      </c>
      <c r="K64" s="2">
        <f t="shared" si="10"/>
        <v>27.231951750751364</v>
      </c>
      <c r="M64" s="2">
        <f t="shared" si="29"/>
        <v>41.933528397271218</v>
      </c>
      <c r="N64" s="2">
        <f t="shared" si="12"/>
        <v>-76.603482625373402</v>
      </c>
      <c r="O64" s="2">
        <f t="shared" si="23"/>
        <v>48.718432300509889</v>
      </c>
      <c r="Q64" s="2">
        <f t="shared" si="13"/>
        <v>41.933528397271218</v>
      </c>
      <c r="R64" s="2">
        <f t="shared" si="14"/>
        <v>-76.603482625373402</v>
      </c>
      <c r="S64" s="2">
        <f t="shared" ref="S64:S84" si="37">O64</f>
        <v>48.718432300509889</v>
      </c>
      <c r="U64" s="2">
        <f t="shared" si="30"/>
        <v>41.933528397271218</v>
      </c>
      <c r="V64" s="2">
        <f t="shared" si="5"/>
        <v>-76.603482625373402</v>
      </c>
      <c r="W64" s="2">
        <f t="shared" si="31"/>
        <v>1048.7184323005099</v>
      </c>
      <c r="Y64" s="2">
        <f t="shared" si="17"/>
        <v>39.985497637611068</v>
      </c>
      <c r="Z64" s="2">
        <f t="shared" si="18"/>
        <v>-73.044851950711887</v>
      </c>
      <c r="AH64" s="2">
        <f t="shared" si="24"/>
        <v>1</v>
      </c>
      <c r="AJ64" s="2">
        <f t="shared" si="6"/>
        <v>39.985497637611068</v>
      </c>
      <c r="AK64" s="2">
        <f t="shared" si="6"/>
        <v>-73.044851950711887</v>
      </c>
    </row>
    <row r="65" spans="1:37" x14ac:dyDescent="0.2">
      <c r="A65" s="2">
        <f t="shared" si="32"/>
        <v>6</v>
      </c>
      <c r="C65" s="2">
        <f t="shared" si="33"/>
        <v>75</v>
      </c>
      <c r="D65" s="2">
        <f t="shared" si="34"/>
        <v>50.000000000000014</v>
      </c>
      <c r="E65" s="2">
        <f t="shared" si="27"/>
        <v>12.940952255126041</v>
      </c>
      <c r="F65" s="2">
        <f t="shared" si="35"/>
        <v>-86.602540378443862</v>
      </c>
      <c r="G65" s="2">
        <f t="shared" si="28"/>
        <v>48.296291314453427</v>
      </c>
      <c r="I65" s="2">
        <f t="shared" si="9"/>
        <v>33.456530317942921</v>
      </c>
      <c r="J65" s="2">
        <f t="shared" si="36"/>
        <v>-86.602540378443862</v>
      </c>
      <c r="K65" s="2">
        <f t="shared" si="10"/>
        <v>37.157241273869722</v>
      </c>
      <c r="M65" s="2">
        <f t="shared" si="29"/>
        <v>33.456530317942921</v>
      </c>
      <c r="N65" s="2">
        <f t="shared" si="12"/>
        <v>-74.034628668633857</v>
      </c>
      <c r="O65" s="2">
        <f t="shared" si="23"/>
        <v>58.305525784286218</v>
      </c>
      <c r="Q65" s="2">
        <f t="shared" si="13"/>
        <v>33.456530317942921</v>
      </c>
      <c r="R65" s="2">
        <f t="shared" si="14"/>
        <v>-74.034628668633857</v>
      </c>
      <c r="S65" s="2">
        <f t="shared" si="37"/>
        <v>58.305525784286218</v>
      </c>
      <c r="U65" s="2">
        <f t="shared" si="30"/>
        <v>33.456530317942921</v>
      </c>
      <c r="V65" s="2">
        <f t="shared" si="5"/>
        <v>-74.034628668633857</v>
      </c>
      <c r="W65" s="2">
        <f t="shared" si="31"/>
        <v>1058.3055257842861</v>
      </c>
      <c r="Y65" s="2">
        <f t="shared" si="17"/>
        <v>31.613300226462528</v>
      </c>
      <c r="Z65" s="2">
        <f t="shared" si="18"/>
        <v>-69.955817922965565</v>
      </c>
      <c r="AH65" s="2">
        <f t="shared" si="24"/>
        <v>1</v>
      </c>
      <c r="AJ65" s="2">
        <f t="shared" si="6"/>
        <v>31.613300226462528</v>
      </c>
      <c r="AK65" s="2">
        <f t="shared" si="6"/>
        <v>-69.955817922965565</v>
      </c>
    </row>
    <row r="66" spans="1:37" x14ac:dyDescent="0.2">
      <c r="A66" s="2">
        <f t="shared" si="32"/>
        <v>7</v>
      </c>
      <c r="C66" s="2">
        <f t="shared" si="33"/>
        <v>90</v>
      </c>
      <c r="D66" s="2">
        <f t="shared" si="34"/>
        <v>50.000000000000014</v>
      </c>
      <c r="E66" s="2">
        <f t="shared" si="27"/>
        <v>3.0628711372715508E-15</v>
      </c>
      <c r="F66" s="2">
        <f t="shared" si="35"/>
        <v>-86.602540378443862</v>
      </c>
      <c r="G66" s="2">
        <f t="shared" si="28"/>
        <v>50.000000000000014</v>
      </c>
      <c r="I66" s="2">
        <f t="shared" si="9"/>
        <v>22.699524986977348</v>
      </c>
      <c r="J66" s="2">
        <f t="shared" si="36"/>
        <v>-86.602540378443862</v>
      </c>
      <c r="K66" s="2">
        <f t="shared" si="10"/>
        <v>44.550326209418408</v>
      </c>
      <c r="M66" s="2">
        <f t="shared" si="29"/>
        <v>22.699524986977348</v>
      </c>
      <c r="N66" s="2">
        <f t="shared" si="12"/>
        <v>-72.12115748525332</v>
      </c>
      <c r="O66" s="2">
        <f t="shared" si="23"/>
        <v>65.446697459481356</v>
      </c>
      <c r="Q66" s="2">
        <f t="shared" si="13"/>
        <v>22.699524986977348</v>
      </c>
      <c r="R66" s="2">
        <f t="shared" si="14"/>
        <v>-72.12115748525332</v>
      </c>
      <c r="S66" s="2">
        <f t="shared" si="37"/>
        <v>65.446697459481356</v>
      </c>
      <c r="U66" s="2">
        <f t="shared" si="30"/>
        <v>22.699524986977348</v>
      </c>
      <c r="V66" s="2">
        <f t="shared" si="5"/>
        <v>-72.12115748525332</v>
      </c>
      <c r="W66" s="2">
        <f t="shared" si="31"/>
        <v>1065.4466974594814</v>
      </c>
      <c r="Y66" s="2">
        <f t="shared" si="17"/>
        <v>21.305171850552011</v>
      </c>
      <c r="Z66" s="2">
        <f t="shared" si="18"/>
        <v>-67.691004775014633</v>
      </c>
      <c r="AH66" s="2">
        <f t="shared" si="24"/>
        <v>1</v>
      </c>
      <c r="AJ66" s="2">
        <f t="shared" si="6"/>
        <v>21.305171850552011</v>
      </c>
      <c r="AK66" s="2">
        <f t="shared" si="6"/>
        <v>-67.691004775014633</v>
      </c>
    </row>
    <row r="67" spans="1:37" x14ac:dyDescent="0.2">
      <c r="A67" s="2">
        <f t="shared" si="32"/>
        <v>8</v>
      </c>
      <c r="C67" s="2">
        <f t="shared" si="33"/>
        <v>105</v>
      </c>
      <c r="D67" s="2">
        <f t="shared" si="34"/>
        <v>50.000000000000014</v>
      </c>
      <c r="E67" s="2">
        <f t="shared" si="27"/>
        <v>-12.940952255126046</v>
      </c>
      <c r="F67" s="2">
        <f t="shared" si="35"/>
        <v>-86.602540378443862</v>
      </c>
      <c r="G67" s="2">
        <f t="shared" si="28"/>
        <v>48.296291314453427</v>
      </c>
      <c r="I67" s="2">
        <f t="shared" si="9"/>
        <v>10.395584540887965</v>
      </c>
      <c r="J67" s="2">
        <f t="shared" si="36"/>
        <v>-86.602540378443862</v>
      </c>
      <c r="K67" s="2">
        <f t="shared" si="10"/>
        <v>48.907380036690299</v>
      </c>
      <c r="M67" s="2">
        <f t="shared" si="29"/>
        <v>10.395584540887965</v>
      </c>
      <c r="N67" s="2">
        <f t="shared" si="12"/>
        <v>-70.993468974218516</v>
      </c>
      <c r="O67" s="2">
        <f t="shared" si="23"/>
        <v>69.655288277774901</v>
      </c>
      <c r="Q67" s="2">
        <f t="shared" si="13"/>
        <v>10.395584540887965</v>
      </c>
      <c r="R67" s="2">
        <f t="shared" si="14"/>
        <v>-70.993468974218516</v>
      </c>
      <c r="S67" s="2">
        <f t="shared" si="37"/>
        <v>69.655288277774901</v>
      </c>
      <c r="U67" s="2">
        <f t="shared" si="30"/>
        <v>10.395584540887965</v>
      </c>
      <c r="V67" s="2">
        <f t="shared" si="5"/>
        <v>-70.993468974218516</v>
      </c>
      <c r="W67" s="2">
        <f t="shared" si="31"/>
        <v>1069.6552882777748</v>
      </c>
      <c r="Y67" s="2">
        <f t="shared" si="17"/>
        <v>9.7186305296780571</v>
      </c>
      <c r="Z67" s="2">
        <f t="shared" si="18"/>
        <v>-66.370418350872001</v>
      </c>
      <c r="AH67" s="2">
        <f t="shared" si="24"/>
        <v>1</v>
      </c>
      <c r="AJ67" s="2">
        <f t="shared" si="6"/>
        <v>9.7186305296780571</v>
      </c>
      <c r="AK67" s="2">
        <f t="shared" si="6"/>
        <v>-66.370418350872001</v>
      </c>
    </row>
    <row r="68" spans="1:37" x14ac:dyDescent="0.2">
      <c r="A68" s="2">
        <f t="shared" si="32"/>
        <v>9</v>
      </c>
      <c r="C68" s="2">
        <f t="shared" si="33"/>
        <v>120</v>
      </c>
      <c r="D68" s="2">
        <f t="shared" si="34"/>
        <v>50.000000000000014</v>
      </c>
      <c r="E68" s="2">
        <f t="shared" si="27"/>
        <v>-24.999999999999996</v>
      </c>
      <c r="F68" s="2">
        <f t="shared" si="35"/>
        <v>-86.602540378443862</v>
      </c>
      <c r="G68" s="2">
        <f t="shared" si="28"/>
        <v>43.301270189221945</v>
      </c>
      <c r="I68" s="2">
        <f t="shared" si="9"/>
        <v>-2.6167978121471833</v>
      </c>
      <c r="J68" s="2">
        <f t="shared" si="36"/>
        <v>-86.602540378443862</v>
      </c>
      <c r="K68" s="2">
        <f t="shared" si="10"/>
        <v>49.931476737728708</v>
      </c>
      <c r="M68" s="2">
        <f t="shared" si="29"/>
        <v>-2.6167978121471833</v>
      </c>
      <c r="N68" s="2">
        <f t="shared" si="12"/>
        <v>-70.728413243963118</v>
      </c>
      <c r="O68" s="2">
        <f t="shared" si="23"/>
        <v>70.64448972992534</v>
      </c>
      <c r="Q68" s="2">
        <f t="shared" si="13"/>
        <v>-2.6167978121471833</v>
      </c>
      <c r="R68" s="2">
        <f t="shared" si="14"/>
        <v>-70.728413243963118</v>
      </c>
      <c r="S68" s="2">
        <f t="shared" si="37"/>
        <v>70.64448972992534</v>
      </c>
      <c r="U68" s="2">
        <f t="shared" si="30"/>
        <v>-2.6167978121471833</v>
      </c>
      <c r="V68" s="2">
        <f t="shared" si="5"/>
        <v>-70.728413243963118</v>
      </c>
      <c r="W68" s="2">
        <f t="shared" si="31"/>
        <v>1070.6444897299252</v>
      </c>
      <c r="Y68" s="2">
        <f t="shared" si="17"/>
        <v>-2.4441332648219039</v>
      </c>
      <c r="Z68" s="2">
        <f t="shared" si="18"/>
        <v>-66.061530155359662</v>
      </c>
      <c r="AH68" s="2">
        <f t="shared" si="24"/>
        <v>1</v>
      </c>
      <c r="AJ68" s="2">
        <f t="shared" si="6"/>
        <v>-2.4441332648219039</v>
      </c>
      <c r="AK68" s="2">
        <f t="shared" si="6"/>
        <v>-66.061530155359662</v>
      </c>
    </row>
    <row r="69" spans="1:37" x14ac:dyDescent="0.2">
      <c r="A69" s="2">
        <f t="shared" si="32"/>
        <v>10</v>
      </c>
      <c r="C69" s="2">
        <f t="shared" si="33"/>
        <v>135</v>
      </c>
      <c r="D69" s="2">
        <f t="shared" si="34"/>
        <v>50.000000000000014</v>
      </c>
      <c r="E69" s="2">
        <f t="shared" si="27"/>
        <v>-35.355339059327385</v>
      </c>
      <c r="F69" s="2">
        <f t="shared" si="35"/>
        <v>-86.602540378443862</v>
      </c>
      <c r="G69" s="2">
        <f t="shared" si="28"/>
        <v>35.355339059327392</v>
      </c>
      <c r="I69" s="2">
        <f t="shared" si="9"/>
        <v>-15.450849718747374</v>
      </c>
      <c r="J69" s="2">
        <f t="shared" si="36"/>
        <v>-86.602540378443862</v>
      </c>
      <c r="K69" s="2">
        <f t="shared" si="10"/>
        <v>47.552825814757696</v>
      </c>
      <c r="M69" s="2">
        <f t="shared" si="29"/>
        <v>-15.450849718747374</v>
      </c>
      <c r="N69" s="2">
        <f t="shared" si="12"/>
        <v>-71.3440534044787</v>
      </c>
      <c r="O69" s="2">
        <f t="shared" si="23"/>
        <v>68.346889371701309</v>
      </c>
      <c r="Q69" s="2">
        <f t="shared" si="13"/>
        <v>-15.450849718747374</v>
      </c>
      <c r="R69" s="2">
        <f t="shared" si="14"/>
        <v>-71.3440534044787</v>
      </c>
      <c r="S69" s="2">
        <f t="shared" si="37"/>
        <v>68.346889371701309</v>
      </c>
      <c r="U69" s="2">
        <f t="shared" si="30"/>
        <v>-15.450849718747374</v>
      </c>
      <c r="V69" s="2">
        <f t="shared" si="5"/>
        <v>-71.3440534044787</v>
      </c>
      <c r="W69" s="2">
        <f t="shared" si="31"/>
        <v>1068.3468893717013</v>
      </c>
      <c r="Y69" s="2">
        <f t="shared" si="17"/>
        <v>-14.46239032701642</v>
      </c>
      <c r="Z69" s="2">
        <f t="shared" si="18"/>
        <v>-66.779857847890966</v>
      </c>
      <c r="AH69" s="2">
        <f t="shared" si="24"/>
        <v>1</v>
      </c>
      <c r="AJ69" s="2">
        <f t="shared" si="6"/>
        <v>-14.46239032701642</v>
      </c>
      <c r="AK69" s="2">
        <f t="shared" si="6"/>
        <v>-66.779857847890966</v>
      </c>
    </row>
    <row r="70" spans="1:37" x14ac:dyDescent="0.2">
      <c r="A70" s="2">
        <f t="shared" si="32"/>
        <v>11</v>
      </c>
      <c r="C70" s="2">
        <f t="shared" si="33"/>
        <v>150</v>
      </c>
      <c r="D70" s="2">
        <f t="shared" si="34"/>
        <v>50.000000000000014</v>
      </c>
      <c r="E70" s="2">
        <f t="shared" si="27"/>
        <v>-43.301270189221945</v>
      </c>
      <c r="F70" s="2">
        <f t="shared" si="35"/>
        <v>-86.602540378443862</v>
      </c>
      <c r="G70" s="2">
        <f t="shared" si="28"/>
        <v>25.000000000000004</v>
      </c>
      <c r="I70" s="2">
        <f t="shared" si="9"/>
        <v>-27.231951750751371</v>
      </c>
      <c r="J70" s="2">
        <f t="shared" si="36"/>
        <v>-86.602540378443862</v>
      </c>
      <c r="K70" s="2">
        <f t="shared" si="10"/>
        <v>41.933528397271211</v>
      </c>
      <c r="M70" s="2">
        <f t="shared" si="29"/>
        <v>-27.231951750751371</v>
      </c>
      <c r="N70" s="2">
        <f t="shared" si="12"/>
        <v>-72.798434596219622</v>
      </c>
      <c r="O70" s="2">
        <f t="shared" si="23"/>
        <v>62.919064870551637</v>
      </c>
      <c r="Q70" s="2">
        <f t="shared" si="13"/>
        <v>-27.231951750751371</v>
      </c>
      <c r="R70" s="2">
        <f t="shared" si="14"/>
        <v>-72.798434596219622</v>
      </c>
      <c r="S70" s="2">
        <f t="shared" si="37"/>
        <v>62.919064870551637</v>
      </c>
      <c r="U70" s="2">
        <f t="shared" si="30"/>
        <v>-27.231951750751371</v>
      </c>
      <c r="V70" s="2">
        <f t="shared" si="5"/>
        <v>-72.798434596219622</v>
      </c>
      <c r="W70" s="2">
        <f t="shared" si="31"/>
        <v>1062.9190648705517</v>
      </c>
      <c r="Y70" s="2">
        <f t="shared" si="17"/>
        <v>-25.619967362301317</v>
      </c>
      <c r="Z70" s="2">
        <f t="shared" si="18"/>
        <v>-68.489160654094988</v>
      </c>
      <c r="AH70" s="2">
        <f t="shared" si="24"/>
        <v>1</v>
      </c>
      <c r="AJ70" s="2">
        <f t="shared" si="6"/>
        <v>-25.619967362301317</v>
      </c>
      <c r="AK70" s="2">
        <f t="shared" si="6"/>
        <v>-68.489160654094988</v>
      </c>
    </row>
    <row r="71" spans="1:37" x14ac:dyDescent="0.2">
      <c r="A71" s="2">
        <f t="shared" si="32"/>
        <v>12</v>
      </c>
      <c r="C71" s="2">
        <f t="shared" si="33"/>
        <v>165</v>
      </c>
      <c r="D71" s="2">
        <f t="shared" si="34"/>
        <v>50.000000000000014</v>
      </c>
      <c r="E71" s="2">
        <f t="shared" si="27"/>
        <v>-48.296291314453427</v>
      </c>
      <c r="F71" s="2">
        <f t="shared" si="35"/>
        <v>-86.602540378443862</v>
      </c>
      <c r="G71" s="2">
        <f t="shared" si="28"/>
        <v>12.940952255126055</v>
      </c>
      <c r="I71" s="2">
        <f t="shared" si="9"/>
        <v>-37.157241273869715</v>
      </c>
      <c r="J71" s="2">
        <f t="shared" si="36"/>
        <v>-86.602540378443862</v>
      </c>
      <c r="K71" s="2">
        <f t="shared" si="10"/>
        <v>33.456530317942935</v>
      </c>
      <c r="M71" s="2">
        <f t="shared" si="29"/>
        <v>-37.157241273869715</v>
      </c>
      <c r="N71" s="2">
        <f t="shared" si="12"/>
        <v>-74.992443144447265</v>
      </c>
      <c r="O71" s="2">
        <f t="shared" si="23"/>
        <v>54.730913496325627</v>
      </c>
      <c r="Q71" s="2">
        <f t="shared" si="13"/>
        <v>-37.157241273869715</v>
      </c>
      <c r="R71" s="2">
        <f t="shared" si="14"/>
        <v>-74.992443144447265</v>
      </c>
      <c r="S71" s="2">
        <f t="shared" si="37"/>
        <v>54.730913496325627</v>
      </c>
      <c r="U71" s="2">
        <f t="shared" si="30"/>
        <v>-37.157241273869715</v>
      </c>
      <c r="V71" s="2">
        <f t="shared" si="5"/>
        <v>-74.992443144447265</v>
      </c>
      <c r="W71" s="2">
        <f t="shared" si="31"/>
        <v>1054.7309134963257</v>
      </c>
      <c r="Y71" s="2">
        <f t="shared" si="17"/>
        <v>-35.229119388088513</v>
      </c>
      <c r="Z71" s="2">
        <f t="shared" si="18"/>
        <v>-71.101019402052927</v>
      </c>
      <c r="AH71" s="2">
        <f t="shared" si="24"/>
        <v>1</v>
      </c>
      <c r="AJ71" s="2">
        <f t="shared" si="6"/>
        <v>-35.229119388088513</v>
      </c>
      <c r="AK71" s="2">
        <f t="shared" si="6"/>
        <v>-71.101019402052927</v>
      </c>
    </row>
    <row r="72" spans="1:37" x14ac:dyDescent="0.2">
      <c r="A72" s="2">
        <f t="shared" si="32"/>
        <v>13</v>
      </c>
      <c r="C72" s="2">
        <f t="shared" si="33"/>
        <v>180</v>
      </c>
      <c r="D72" s="2">
        <f t="shared" si="34"/>
        <v>50.000000000000014</v>
      </c>
      <c r="E72" s="2">
        <f t="shared" si="27"/>
        <v>-50.000000000000014</v>
      </c>
      <c r="F72" s="2">
        <f t="shared" si="35"/>
        <v>-86.602540378443862</v>
      </c>
      <c r="G72" s="2">
        <f t="shared" si="28"/>
        <v>6.1257422745431016E-15</v>
      </c>
      <c r="I72" s="2">
        <f t="shared" si="9"/>
        <v>-44.550326209418408</v>
      </c>
      <c r="J72" s="2">
        <f t="shared" si="36"/>
        <v>-86.602540378443862</v>
      </c>
      <c r="K72" s="2">
        <f t="shared" si="10"/>
        <v>22.699524986977352</v>
      </c>
      <c r="M72" s="2">
        <f t="shared" si="29"/>
        <v>-44.550326209418408</v>
      </c>
      <c r="N72" s="2">
        <f t="shared" si="12"/>
        <v>-77.776560992370506</v>
      </c>
      <c r="O72" s="2">
        <f t="shared" si="23"/>
        <v>44.340444233616786</v>
      </c>
      <c r="Q72" s="2">
        <f t="shared" si="13"/>
        <v>-44.550326209418408</v>
      </c>
      <c r="R72" s="2">
        <f t="shared" si="14"/>
        <v>-77.776560992370506</v>
      </c>
      <c r="S72" s="2">
        <f t="shared" si="37"/>
        <v>44.340444233616786</v>
      </c>
      <c r="U72" s="2">
        <f t="shared" si="30"/>
        <v>-44.550326209418408</v>
      </c>
      <c r="V72" s="2">
        <f t="shared" si="5"/>
        <v>-77.776560992370506</v>
      </c>
      <c r="W72" s="2">
        <f t="shared" si="31"/>
        <v>1044.3404442336168</v>
      </c>
      <c r="Y72" s="2">
        <f t="shared" si="17"/>
        <v>-42.658815384777526</v>
      </c>
      <c r="Z72" s="2">
        <f t="shared" si="18"/>
        <v>-74.474335856490157</v>
      </c>
      <c r="AH72" s="2">
        <f t="shared" si="24"/>
        <v>1</v>
      </c>
      <c r="AJ72" s="2">
        <f t="shared" si="6"/>
        <v>-42.658815384777526</v>
      </c>
      <c r="AK72" s="2">
        <f t="shared" si="6"/>
        <v>-74.474335856490157</v>
      </c>
    </row>
    <row r="73" spans="1:37" x14ac:dyDescent="0.2">
      <c r="A73" s="2">
        <f t="shared" si="32"/>
        <v>14</v>
      </c>
      <c r="C73" s="2">
        <f t="shared" si="33"/>
        <v>195</v>
      </c>
      <c r="D73" s="2">
        <f t="shared" si="34"/>
        <v>50.000000000000014</v>
      </c>
      <c r="E73" s="2">
        <f t="shared" si="27"/>
        <v>-48.296291314453427</v>
      </c>
      <c r="F73" s="2">
        <f t="shared" si="35"/>
        <v>-86.602540378443862</v>
      </c>
      <c r="G73" s="2">
        <f t="shared" si="28"/>
        <v>-12.940952255126044</v>
      </c>
      <c r="I73" s="2">
        <f t="shared" si="9"/>
        <v>-48.907380036690292</v>
      </c>
      <c r="J73" s="2">
        <f t="shared" si="36"/>
        <v>-86.602540378443862</v>
      </c>
      <c r="K73" s="2">
        <f t="shared" si="10"/>
        <v>10.395584540887967</v>
      </c>
      <c r="M73" s="2">
        <f t="shared" si="29"/>
        <v>-48.907380036690292</v>
      </c>
      <c r="N73" s="2">
        <f t="shared" si="12"/>
        <v>-80.961055109625647</v>
      </c>
      <c r="O73" s="2">
        <f t="shared" si="23"/>
        <v>32.455750391616405</v>
      </c>
      <c r="Q73" s="2">
        <f t="shared" si="13"/>
        <v>-48.907380036690292</v>
      </c>
      <c r="R73" s="2">
        <f t="shared" si="14"/>
        <v>-80.961055109625647</v>
      </c>
      <c r="S73" s="2">
        <f t="shared" si="37"/>
        <v>32.455750391616405</v>
      </c>
      <c r="U73" s="2">
        <f t="shared" si="30"/>
        <v>-48.907380036690292</v>
      </c>
      <c r="V73" s="2">
        <f t="shared" si="5"/>
        <v>-80.961055109625647</v>
      </c>
      <c r="W73" s="2">
        <f t="shared" si="31"/>
        <v>1032.4557503916164</v>
      </c>
      <c r="Y73" s="2">
        <f t="shared" si="17"/>
        <v>-47.369952676557268</v>
      </c>
      <c r="Z73" s="2">
        <f t="shared" si="18"/>
        <v>-78.416004830150499</v>
      </c>
      <c r="AH73" s="2">
        <f t="shared" si="24"/>
        <v>1</v>
      </c>
      <c r="AJ73" s="2">
        <f t="shared" si="6"/>
        <v>-47.369952676557268</v>
      </c>
      <c r="AK73" s="2">
        <f t="shared" si="6"/>
        <v>-78.416004830150499</v>
      </c>
    </row>
    <row r="74" spans="1:37" x14ac:dyDescent="0.2">
      <c r="A74" s="2">
        <f t="shared" si="32"/>
        <v>15</v>
      </c>
      <c r="C74" s="2">
        <f t="shared" si="33"/>
        <v>210</v>
      </c>
      <c r="D74" s="2">
        <f t="shared" si="34"/>
        <v>50.000000000000014</v>
      </c>
      <c r="E74" s="2">
        <f t="shared" si="27"/>
        <v>-43.301270189221945</v>
      </c>
      <c r="F74" s="2">
        <f t="shared" si="35"/>
        <v>-86.602540378443862</v>
      </c>
      <c r="G74" s="2">
        <f t="shared" si="28"/>
        <v>-25.000000000000014</v>
      </c>
      <c r="I74" s="2">
        <f t="shared" si="9"/>
        <v>-49.931476737728715</v>
      </c>
      <c r="J74" s="2">
        <f t="shared" si="36"/>
        <v>-86.602540378443862</v>
      </c>
      <c r="K74" s="2">
        <f t="shared" si="10"/>
        <v>-2.6167978121472011</v>
      </c>
      <c r="M74" s="2">
        <f t="shared" si="29"/>
        <v>-49.931476737728715</v>
      </c>
      <c r="N74" s="2">
        <f t="shared" si="12"/>
        <v>-84.328907484747091</v>
      </c>
      <c r="O74" s="2">
        <f t="shared" si="23"/>
        <v>19.886754215271623</v>
      </c>
      <c r="Q74" s="2">
        <f t="shared" si="13"/>
        <v>-49.931476737728715</v>
      </c>
      <c r="R74" s="2">
        <f t="shared" si="14"/>
        <v>-84.328907484747091</v>
      </c>
      <c r="S74" s="2">
        <f t="shared" si="37"/>
        <v>19.886754215271623</v>
      </c>
      <c r="U74" s="2">
        <f t="shared" si="30"/>
        <v>-49.931476737728715</v>
      </c>
      <c r="V74" s="2">
        <f t="shared" si="5"/>
        <v>-84.328907484747091</v>
      </c>
      <c r="W74" s="2">
        <f t="shared" si="31"/>
        <v>1019.8867542152716</v>
      </c>
      <c r="Y74" s="2">
        <f t="shared" si="17"/>
        <v>-48.957863734731355</v>
      </c>
      <c r="Z74" s="2">
        <f t="shared" si="18"/>
        <v>-82.684579573378258</v>
      </c>
      <c r="AH74" s="2">
        <f t="shared" si="24"/>
        <v>1</v>
      </c>
      <c r="AJ74" s="2">
        <f t="shared" si="6"/>
        <v>-48.957863734731355</v>
      </c>
      <c r="AK74" s="2">
        <f t="shared" si="6"/>
        <v>-82.684579573378258</v>
      </c>
    </row>
    <row r="75" spans="1:37" x14ac:dyDescent="0.2">
      <c r="A75" s="2">
        <f t="shared" si="32"/>
        <v>16</v>
      </c>
      <c r="C75" s="2">
        <f t="shared" si="33"/>
        <v>225</v>
      </c>
      <c r="D75" s="2">
        <f t="shared" si="34"/>
        <v>50.000000000000014</v>
      </c>
      <c r="E75" s="2">
        <f t="shared" si="27"/>
        <v>-35.355339059327392</v>
      </c>
      <c r="F75" s="2">
        <f t="shared" si="35"/>
        <v>-86.602540378443862</v>
      </c>
      <c r="G75" s="2">
        <f t="shared" si="28"/>
        <v>-35.355339059327385</v>
      </c>
      <c r="I75" s="2">
        <f t="shared" si="9"/>
        <v>-47.552825814757696</v>
      </c>
      <c r="J75" s="2">
        <f t="shared" si="36"/>
        <v>-86.602540378443862</v>
      </c>
      <c r="K75" s="2">
        <f t="shared" si="10"/>
        <v>-15.450849718747374</v>
      </c>
      <c r="M75" s="2">
        <f t="shared" si="29"/>
        <v>-47.552825814757696</v>
      </c>
      <c r="N75" s="2">
        <f t="shared" si="12"/>
        <v>-87.650604544009539</v>
      </c>
      <c r="O75" s="2">
        <f t="shared" si="23"/>
        <v>7.4900120227520581</v>
      </c>
      <c r="Q75" s="2">
        <f t="shared" si="13"/>
        <v>-47.552825814757696</v>
      </c>
      <c r="R75" s="2">
        <f t="shared" si="14"/>
        <v>-87.650604544009539</v>
      </c>
      <c r="S75" s="2">
        <f t="shared" si="37"/>
        <v>7.4900120227520581</v>
      </c>
      <c r="U75" s="2">
        <f t="shared" si="30"/>
        <v>-47.552825814757696</v>
      </c>
      <c r="V75" s="2">
        <f t="shared" si="5"/>
        <v>-87.650604544009539</v>
      </c>
      <c r="W75" s="2">
        <f t="shared" si="31"/>
        <v>1007.490012022752</v>
      </c>
      <c r="Y75" s="2">
        <f t="shared" si="17"/>
        <v>-47.199302471778573</v>
      </c>
      <c r="Z75" s="2">
        <f t="shared" si="18"/>
        <v>-86.998981129383282</v>
      </c>
      <c r="AH75" s="2">
        <f t="shared" si="24"/>
        <v>1</v>
      </c>
      <c r="AJ75" s="2">
        <f t="shared" si="6"/>
        <v>-47.199302471778573</v>
      </c>
      <c r="AK75" s="2">
        <f t="shared" si="6"/>
        <v>-86.998981129383282</v>
      </c>
    </row>
    <row r="76" spans="1:37" x14ac:dyDescent="0.2">
      <c r="A76" s="2">
        <f t="shared" si="32"/>
        <v>17</v>
      </c>
      <c r="C76" s="2">
        <f t="shared" si="33"/>
        <v>240</v>
      </c>
      <c r="D76" s="2">
        <f t="shared" si="34"/>
        <v>50.000000000000014</v>
      </c>
      <c r="E76" s="2">
        <f t="shared" si="27"/>
        <v>-25.000000000000028</v>
      </c>
      <c r="F76" s="2">
        <f t="shared" si="35"/>
        <v>-86.602540378443862</v>
      </c>
      <c r="G76" s="2">
        <f t="shared" si="28"/>
        <v>-43.301270189221931</v>
      </c>
      <c r="I76" s="2">
        <f t="shared" si="9"/>
        <v>-41.933528397271225</v>
      </c>
      <c r="J76" s="2">
        <f t="shared" si="36"/>
        <v>-86.602540378443862</v>
      </c>
      <c r="K76" s="2">
        <f t="shared" si="10"/>
        <v>-27.231951750751342</v>
      </c>
      <c r="M76" s="2">
        <f t="shared" si="29"/>
        <v>-41.933528397271225</v>
      </c>
      <c r="N76" s="2">
        <f t="shared" si="12"/>
        <v>-90.699778122188178</v>
      </c>
      <c r="O76" s="2">
        <f t="shared" si="23"/>
        <v>-3.8896586921071972</v>
      </c>
      <c r="Q76" s="2">
        <f t="shared" si="13"/>
        <v>-41.933528397271225</v>
      </c>
      <c r="R76" s="2">
        <f t="shared" si="14"/>
        <v>-90.699778122188178</v>
      </c>
      <c r="S76" s="2">
        <f t="shared" si="37"/>
        <v>-3.8896586921071972</v>
      </c>
      <c r="U76" s="2">
        <f t="shared" si="30"/>
        <v>-41.933528397271225</v>
      </c>
      <c r="V76" s="2">
        <f t="shared" si="5"/>
        <v>-90.699778122188178</v>
      </c>
      <c r="W76" s="2">
        <f t="shared" si="31"/>
        <v>996.11034130789278</v>
      </c>
      <c r="Y76" s="2">
        <f t="shared" si="17"/>
        <v>-42.097272418849208</v>
      </c>
      <c r="Z76" s="2">
        <f t="shared" si="18"/>
        <v>-91.053946898191398</v>
      </c>
      <c r="AH76" s="2">
        <f t="shared" si="24"/>
        <v>1</v>
      </c>
      <c r="AJ76" s="2">
        <f t="shared" si="6"/>
        <v>-42.097272418849208</v>
      </c>
      <c r="AK76" s="2">
        <f t="shared" si="6"/>
        <v>-91.053946898191398</v>
      </c>
    </row>
    <row r="77" spans="1:37" x14ac:dyDescent="0.2">
      <c r="A77" s="2">
        <f t="shared" si="32"/>
        <v>18</v>
      </c>
      <c r="C77" s="2">
        <f t="shared" si="33"/>
        <v>255</v>
      </c>
      <c r="D77" s="2">
        <f t="shared" si="34"/>
        <v>50.000000000000014</v>
      </c>
      <c r="E77" s="2">
        <f t="shared" si="27"/>
        <v>-12.940952255126035</v>
      </c>
      <c r="F77" s="2">
        <f t="shared" si="35"/>
        <v>-86.602540378443862</v>
      </c>
      <c r="G77" s="2">
        <f t="shared" si="28"/>
        <v>-48.296291314453427</v>
      </c>
      <c r="I77" s="2">
        <f t="shared" si="9"/>
        <v>-33.456530317942914</v>
      </c>
      <c r="J77" s="2">
        <f t="shared" si="36"/>
        <v>-86.602540378443862</v>
      </c>
      <c r="K77" s="2">
        <f t="shared" si="10"/>
        <v>-37.157241273869722</v>
      </c>
      <c r="M77" s="2">
        <f t="shared" si="29"/>
        <v>-33.456530317942914</v>
      </c>
      <c r="N77" s="2">
        <f t="shared" si="12"/>
        <v>-93.268632078927723</v>
      </c>
      <c r="O77" s="2">
        <f t="shared" si="23"/>
        <v>-13.476752175883547</v>
      </c>
      <c r="Q77" s="2">
        <f t="shared" si="13"/>
        <v>-33.456530317942914</v>
      </c>
      <c r="R77" s="2">
        <f t="shared" si="14"/>
        <v>-93.268632078927723</v>
      </c>
      <c r="S77" s="2">
        <f t="shared" si="37"/>
        <v>-13.476752175883547</v>
      </c>
      <c r="U77" s="2">
        <f t="shared" si="30"/>
        <v>-33.456530317942914</v>
      </c>
      <c r="V77" s="2">
        <f t="shared" si="5"/>
        <v>-93.268632078927723</v>
      </c>
      <c r="W77" s="2">
        <f t="shared" si="31"/>
        <v>986.52324782411642</v>
      </c>
      <c r="Y77" s="2">
        <f t="shared" si="17"/>
        <v>-33.913575165851285</v>
      </c>
      <c r="Z77" s="2">
        <f t="shared" si="18"/>
        <v>-94.542761444944929</v>
      </c>
      <c r="AH77" s="2">
        <f t="shared" si="24"/>
        <v>1</v>
      </c>
      <c r="AJ77" s="2">
        <f t="shared" si="6"/>
        <v>-33.913575165851285</v>
      </c>
      <c r="AK77" s="2">
        <f t="shared" si="6"/>
        <v>-94.542761444944929</v>
      </c>
    </row>
    <row r="78" spans="1:37" x14ac:dyDescent="0.2">
      <c r="A78" s="2">
        <f t="shared" si="32"/>
        <v>19</v>
      </c>
      <c r="C78" s="2">
        <f t="shared" si="33"/>
        <v>270</v>
      </c>
      <c r="D78" s="2">
        <f t="shared" si="34"/>
        <v>50.000000000000014</v>
      </c>
      <c r="E78" s="2">
        <f t="shared" si="27"/>
        <v>-9.1886134118146532E-15</v>
      </c>
      <c r="F78" s="2">
        <f t="shared" si="35"/>
        <v>-86.602540378443862</v>
      </c>
      <c r="G78" s="2">
        <f t="shared" si="28"/>
        <v>-50.000000000000014</v>
      </c>
      <c r="I78" s="2">
        <f t="shared" si="9"/>
        <v>-22.699524986977352</v>
      </c>
      <c r="J78" s="2">
        <f t="shared" si="36"/>
        <v>-86.602540378443862</v>
      </c>
      <c r="K78" s="2">
        <f t="shared" si="10"/>
        <v>-44.550326209418401</v>
      </c>
      <c r="M78" s="2">
        <f t="shared" si="29"/>
        <v>-22.699524986977352</v>
      </c>
      <c r="N78" s="2">
        <f t="shared" si="12"/>
        <v>-95.18210326230826</v>
      </c>
      <c r="O78" s="2">
        <f t="shared" si="23"/>
        <v>-20.617923851078672</v>
      </c>
      <c r="Q78" s="2">
        <f t="shared" si="13"/>
        <v>-22.699524986977352</v>
      </c>
      <c r="R78" s="2">
        <f t="shared" si="14"/>
        <v>-95.18210326230826</v>
      </c>
      <c r="S78" s="2">
        <f t="shared" si="37"/>
        <v>-20.617923851078672</v>
      </c>
      <c r="U78" s="2">
        <f t="shared" si="30"/>
        <v>-22.699524986977352</v>
      </c>
      <c r="V78" s="2">
        <f t="shared" si="5"/>
        <v>-95.18210326230826</v>
      </c>
      <c r="W78" s="2">
        <f t="shared" si="31"/>
        <v>979.38207614892133</v>
      </c>
      <c r="Y78" s="2">
        <f t="shared" si="17"/>
        <v>-23.17739474693607</v>
      </c>
      <c r="Z78" s="2">
        <f t="shared" si="18"/>
        <v>-97.185874216300448</v>
      </c>
      <c r="AH78" s="2">
        <f t="shared" si="24"/>
        <v>1</v>
      </c>
      <c r="AJ78" s="2">
        <f t="shared" si="6"/>
        <v>-23.17739474693607</v>
      </c>
      <c r="AK78" s="2">
        <f t="shared" si="6"/>
        <v>-97.185874216300448</v>
      </c>
    </row>
    <row r="79" spans="1:37" x14ac:dyDescent="0.2">
      <c r="A79" s="2">
        <f t="shared" si="32"/>
        <v>20</v>
      </c>
      <c r="C79" s="2">
        <f t="shared" si="33"/>
        <v>285</v>
      </c>
      <c r="D79" s="2">
        <f t="shared" si="34"/>
        <v>50.000000000000014</v>
      </c>
      <c r="E79" s="2">
        <f t="shared" si="27"/>
        <v>12.940952255126019</v>
      </c>
      <c r="F79" s="2">
        <f t="shared" si="35"/>
        <v>-86.602540378443862</v>
      </c>
      <c r="G79" s="2">
        <f t="shared" si="28"/>
        <v>-48.296291314453434</v>
      </c>
      <c r="I79" s="2">
        <f t="shared" si="9"/>
        <v>-10.395584540887992</v>
      </c>
      <c r="J79" s="2">
        <f t="shared" si="36"/>
        <v>-86.602540378443862</v>
      </c>
      <c r="K79" s="2">
        <f t="shared" si="10"/>
        <v>-48.907380036690292</v>
      </c>
      <c r="M79" s="2">
        <f t="shared" si="29"/>
        <v>-10.395584540887992</v>
      </c>
      <c r="N79" s="2">
        <f t="shared" si="12"/>
        <v>-96.309791773343051</v>
      </c>
      <c r="O79" s="2">
        <f t="shared" si="23"/>
        <v>-24.826514669372216</v>
      </c>
      <c r="Q79" s="2">
        <f t="shared" si="13"/>
        <v>-10.395584540887992</v>
      </c>
      <c r="R79" s="2">
        <f t="shared" si="14"/>
        <v>-96.309791773343051</v>
      </c>
      <c r="S79" s="2">
        <f t="shared" si="37"/>
        <v>-24.826514669372216</v>
      </c>
      <c r="U79" s="2">
        <f t="shared" si="30"/>
        <v>-10.395584540887992</v>
      </c>
      <c r="V79" s="2">
        <f t="shared" si="5"/>
        <v>-96.309791773343051</v>
      </c>
      <c r="W79" s="2">
        <f t="shared" si="31"/>
        <v>975.17348533062773</v>
      </c>
      <c r="Y79" s="2">
        <f t="shared" si="17"/>
        <v>-10.660241174793038</v>
      </c>
      <c r="Z79" s="2">
        <f t="shared" si="18"/>
        <v>-98.761700581604401</v>
      </c>
      <c r="AH79" s="2">
        <f t="shared" si="24"/>
        <v>1</v>
      </c>
      <c r="AJ79" s="2">
        <f t="shared" si="6"/>
        <v>-10.660241174793038</v>
      </c>
      <c r="AK79" s="2">
        <f t="shared" si="6"/>
        <v>-98.761700581604401</v>
      </c>
    </row>
    <row r="80" spans="1:37" x14ac:dyDescent="0.2">
      <c r="A80" s="2">
        <f t="shared" si="32"/>
        <v>21</v>
      </c>
      <c r="C80" s="2">
        <f t="shared" si="33"/>
        <v>300</v>
      </c>
      <c r="D80" s="2">
        <f t="shared" si="34"/>
        <v>50.000000000000014</v>
      </c>
      <c r="E80" s="2">
        <f t="shared" si="27"/>
        <v>25.000000000000014</v>
      </c>
      <c r="F80" s="2">
        <f t="shared" si="35"/>
        <v>-86.602540378443862</v>
      </c>
      <c r="G80" s="2">
        <f t="shared" si="28"/>
        <v>-43.301270189221945</v>
      </c>
      <c r="I80" s="2">
        <f t="shared" si="9"/>
        <v>2.6167978121472011</v>
      </c>
      <c r="J80" s="2">
        <f t="shared" si="36"/>
        <v>-86.602540378443862</v>
      </c>
      <c r="K80" s="2">
        <f t="shared" si="10"/>
        <v>-49.931476737728715</v>
      </c>
      <c r="M80" s="2">
        <f t="shared" si="29"/>
        <v>2.6167978121472011</v>
      </c>
      <c r="N80" s="2">
        <f t="shared" si="12"/>
        <v>-96.574847503598463</v>
      </c>
      <c r="O80" s="2">
        <f t="shared" si="23"/>
        <v>-25.815716121522669</v>
      </c>
      <c r="Q80" s="2">
        <f t="shared" si="13"/>
        <v>2.6167978121472011</v>
      </c>
      <c r="R80" s="2">
        <f t="shared" si="14"/>
        <v>-96.574847503598463</v>
      </c>
      <c r="S80" s="2">
        <f t="shared" si="37"/>
        <v>-25.815716121522669</v>
      </c>
      <c r="U80" s="2">
        <f t="shared" si="30"/>
        <v>2.6167978121472011</v>
      </c>
      <c r="V80" s="2">
        <f t="shared" si="5"/>
        <v>-96.574847503598463</v>
      </c>
      <c r="W80" s="2">
        <f t="shared" si="31"/>
        <v>974.18428387847734</v>
      </c>
      <c r="Y80" s="2">
        <f t="shared" si="17"/>
        <v>2.6861425045054701</v>
      </c>
      <c r="Z80" s="2">
        <f t="shared" si="18"/>
        <v>-99.134064367276835</v>
      </c>
      <c r="AH80" s="2">
        <f t="shared" si="24"/>
        <v>1</v>
      </c>
      <c r="AJ80" s="2">
        <f t="shared" si="6"/>
        <v>2.6861425045054701</v>
      </c>
      <c r="AK80" s="2">
        <f t="shared" si="6"/>
        <v>-99.134064367276835</v>
      </c>
    </row>
    <row r="81" spans="1:37" x14ac:dyDescent="0.2">
      <c r="A81" s="2">
        <f t="shared" si="32"/>
        <v>22</v>
      </c>
      <c r="C81" s="2">
        <f t="shared" si="33"/>
        <v>315</v>
      </c>
      <c r="D81" s="2">
        <f t="shared" si="34"/>
        <v>50.000000000000014</v>
      </c>
      <c r="E81" s="2">
        <f t="shared" si="27"/>
        <v>35.355339059327378</v>
      </c>
      <c r="F81" s="2">
        <f t="shared" si="35"/>
        <v>-86.602540378443862</v>
      </c>
      <c r="G81" s="2">
        <f t="shared" si="28"/>
        <v>-35.355339059327392</v>
      </c>
      <c r="I81" s="2">
        <f t="shared" si="9"/>
        <v>15.450849718747367</v>
      </c>
      <c r="J81" s="2">
        <f t="shared" si="36"/>
        <v>-86.602540378443862</v>
      </c>
      <c r="K81" s="2">
        <f t="shared" si="10"/>
        <v>-47.552825814757696</v>
      </c>
      <c r="M81" s="2">
        <f t="shared" si="29"/>
        <v>15.450849718747367</v>
      </c>
      <c r="N81" s="2">
        <f t="shared" si="12"/>
        <v>-95.95920734308288</v>
      </c>
      <c r="O81" s="2">
        <f t="shared" si="23"/>
        <v>-23.518115763298631</v>
      </c>
      <c r="Q81" s="2">
        <f t="shared" si="13"/>
        <v>15.450849718747367</v>
      </c>
      <c r="R81" s="2">
        <f t="shared" si="14"/>
        <v>-95.95920734308288</v>
      </c>
      <c r="S81" s="2">
        <f t="shared" si="37"/>
        <v>-23.518115763298631</v>
      </c>
      <c r="U81" s="2">
        <f t="shared" si="30"/>
        <v>15.450849718747367</v>
      </c>
      <c r="V81" s="2">
        <f t="shared" si="5"/>
        <v>-95.95920734308288</v>
      </c>
      <c r="W81" s="2">
        <f t="shared" si="31"/>
        <v>976.48188423670138</v>
      </c>
      <c r="Y81" s="2">
        <f t="shared" si="17"/>
        <v>15.822976307261474</v>
      </c>
      <c r="Z81" s="2">
        <f t="shared" si="18"/>
        <v>-98.27034058915747</v>
      </c>
      <c r="AH81" s="2">
        <f t="shared" si="24"/>
        <v>1</v>
      </c>
      <c r="AJ81" s="2">
        <f t="shared" si="6"/>
        <v>15.822976307261474</v>
      </c>
      <c r="AK81" s="2">
        <f t="shared" si="6"/>
        <v>-98.27034058915747</v>
      </c>
    </row>
    <row r="82" spans="1:37" x14ac:dyDescent="0.2">
      <c r="A82" s="2">
        <f t="shared" si="32"/>
        <v>23</v>
      </c>
      <c r="C82" s="2">
        <f t="shared" si="33"/>
        <v>330</v>
      </c>
      <c r="D82" s="2">
        <f t="shared" si="34"/>
        <v>50.000000000000014</v>
      </c>
      <c r="E82" s="2">
        <f t="shared" si="27"/>
        <v>43.301270189221931</v>
      </c>
      <c r="F82" s="2">
        <f t="shared" si="35"/>
        <v>-86.602540378443862</v>
      </c>
      <c r="G82" s="2">
        <f t="shared" si="28"/>
        <v>-25.000000000000028</v>
      </c>
      <c r="I82" s="2">
        <f t="shared" si="9"/>
        <v>27.231951750751342</v>
      </c>
      <c r="J82" s="2">
        <f t="shared" si="36"/>
        <v>-86.602540378443862</v>
      </c>
      <c r="K82" s="2">
        <f t="shared" si="10"/>
        <v>-41.933528397271225</v>
      </c>
      <c r="M82" s="2">
        <f t="shared" si="29"/>
        <v>27.231951750751342</v>
      </c>
      <c r="N82" s="2">
        <f t="shared" si="12"/>
        <v>-94.504826151341973</v>
      </c>
      <c r="O82" s="2">
        <f t="shared" si="23"/>
        <v>-18.09029126214898</v>
      </c>
      <c r="Q82" s="2">
        <f t="shared" si="13"/>
        <v>27.231951750751342</v>
      </c>
      <c r="R82" s="2">
        <f t="shared" si="14"/>
        <v>-94.504826151341973</v>
      </c>
      <c r="S82" s="2">
        <f t="shared" si="37"/>
        <v>-18.09029126214898</v>
      </c>
      <c r="U82" s="2">
        <f t="shared" si="30"/>
        <v>27.231951750751342</v>
      </c>
      <c r="V82" s="2">
        <f t="shared" si="5"/>
        <v>-94.504826151341973</v>
      </c>
      <c r="W82" s="2">
        <f t="shared" si="31"/>
        <v>981.90970873785102</v>
      </c>
      <c r="Y82" s="2">
        <f t="shared" si="17"/>
        <v>27.733661769935399</v>
      </c>
      <c r="Z82" s="2">
        <f t="shared" si="18"/>
        <v>-96.245943298410495</v>
      </c>
      <c r="AH82" s="2">
        <f t="shared" si="24"/>
        <v>1</v>
      </c>
      <c r="AJ82" s="2">
        <f t="shared" si="6"/>
        <v>27.733661769935399</v>
      </c>
      <c r="AK82" s="2">
        <f t="shared" si="6"/>
        <v>-96.245943298410495</v>
      </c>
    </row>
    <row r="83" spans="1:37" x14ac:dyDescent="0.2">
      <c r="A83" s="2">
        <f t="shared" si="32"/>
        <v>24</v>
      </c>
      <c r="C83" s="2">
        <f t="shared" si="33"/>
        <v>345</v>
      </c>
      <c r="D83" s="2">
        <f t="shared" si="34"/>
        <v>50.000000000000014</v>
      </c>
      <c r="E83" s="2">
        <f t="shared" si="27"/>
        <v>48.296291314453427</v>
      </c>
      <c r="F83" s="2">
        <f t="shared" si="35"/>
        <v>-86.602540378443862</v>
      </c>
      <c r="G83" s="2">
        <f t="shared" si="28"/>
        <v>-12.940952255126039</v>
      </c>
      <c r="I83" s="2">
        <f t="shared" si="9"/>
        <v>37.157241273869722</v>
      </c>
      <c r="J83" s="2">
        <f t="shared" si="36"/>
        <v>-86.602540378443862</v>
      </c>
      <c r="K83" s="2">
        <f t="shared" si="10"/>
        <v>-33.456530317942921</v>
      </c>
      <c r="M83" s="2">
        <f t="shared" si="29"/>
        <v>37.157241273869722</v>
      </c>
      <c r="N83" s="2">
        <f t="shared" si="12"/>
        <v>-92.310817603114316</v>
      </c>
      <c r="O83" s="2">
        <f t="shared" si="23"/>
        <v>-9.9021398879229494</v>
      </c>
      <c r="Q83" s="2">
        <f t="shared" si="13"/>
        <v>37.157241273869722</v>
      </c>
      <c r="R83" s="2">
        <f t="shared" si="14"/>
        <v>-92.310817603114316</v>
      </c>
      <c r="S83" s="2">
        <f t="shared" si="37"/>
        <v>-9.9021398879229494</v>
      </c>
      <c r="U83" s="2">
        <f t="shared" si="30"/>
        <v>37.157241273869722</v>
      </c>
      <c r="V83" s="2">
        <f t="shared" si="5"/>
        <v>-92.310817603114316</v>
      </c>
      <c r="W83" s="2">
        <f t="shared" si="31"/>
        <v>990.097860112077</v>
      </c>
      <c r="Y83" s="2">
        <f t="shared" si="17"/>
        <v>37.52885726837507</v>
      </c>
      <c r="Z83" s="2">
        <f t="shared" si="18"/>
        <v>-93.234034050598723</v>
      </c>
      <c r="AH83" s="2">
        <f t="shared" si="24"/>
        <v>1</v>
      </c>
      <c r="AJ83" s="2">
        <f t="shared" si="6"/>
        <v>37.52885726837507</v>
      </c>
      <c r="AK83" s="2">
        <f t="shared" si="6"/>
        <v>-93.234034050598723</v>
      </c>
    </row>
    <row r="84" spans="1:37" x14ac:dyDescent="0.2">
      <c r="A84" s="2">
        <f t="shared" si="32"/>
        <v>25</v>
      </c>
      <c r="C84" s="2">
        <f t="shared" si="33"/>
        <v>360</v>
      </c>
      <c r="D84" s="2">
        <f t="shared" si="34"/>
        <v>50.000000000000014</v>
      </c>
      <c r="E84" s="2">
        <f t="shared" si="27"/>
        <v>50.000000000000014</v>
      </c>
      <c r="F84" s="2">
        <f t="shared" si="35"/>
        <v>-86.602540378443862</v>
      </c>
      <c r="G84" s="2">
        <f t="shared" si="28"/>
        <v>-1.2251484549086203E-14</v>
      </c>
      <c r="I84" s="2">
        <f t="shared" si="9"/>
        <v>44.550326209418401</v>
      </c>
      <c r="J84" s="2">
        <f t="shared" si="36"/>
        <v>-86.602540378443862</v>
      </c>
      <c r="K84" s="2">
        <f t="shared" si="10"/>
        <v>-22.699524986977355</v>
      </c>
      <c r="M84" s="2">
        <f t="shared" si="29"/>
        <v>44.550326209418401</v>
      </c>
      <c r="N84" s="2">
        <f t="shared" si="12"/>
        <v>-89.526699755191075</v>
      </c>
      <c r="O84" s="2">
        <f t="shared" si="23"/>
        <v>0.48832937478588079</v>
      </c>
      <c r="Q84" s="2">
        <f t="shared" si="13"/>
        <v>44.550326209418401</v>
      </c>
      <c r="R84" s="2">
        <f t="shared" si="14"/>
        <v>-89.526699755191075</v>
      </c>
      <c r="S84" s="2">
        <f t="shared" si="37"/>
        <v>0.48832937478588079</v>
      </c>
      <c r="U84" s="2">
        <f t="shared" si="30"/>
        <v>44.550326209418401</v>
      </c>
      <c r="V84" s="2">
        <f t="shared" si="5"/>
        <v>-89.526699755191075</v>
      </c>
      <c r="W84" s="2">
        <f t="shared" si="31"/>
        <v>1000.4883293747858</v>
      </c>
      <c r="Y84" s="2">
        <f t="shared" si="17"/>
        <v>44.528581595008013</v>
      </c>
      <c r="Z84" s="2">
        <f t="shared" si="18"/>
        <v>-89.483002576488943</v>
      </c>
      <c r="AH84" s="2">
        <f t="shared" si="24"/>
        <v>1</v>
      </c>
      <c r="AJ84" s="2">
        <f t="shared" si="6"/>
        <v>44.528581595008013</v>
      </c>
      <c r="AK84" s="2">
        <f t="shared" si="6"/>
        <v>-89.483002576488943</v>
      </c>
    </row>
    <row r="85" spans="1:37" x14ac:dyDescent="0.2">
      <c r="A85" s="2">
        <v>1</v>
      </c>
      <c r="B85" s="23">
        <f>B60+15</f>
        <v>-45</v>
      </c>
      <c r="C85" s="2">
        <v>0</v>
      </c>
      <c r="D85" s="23">
        <f>$D$32*COS(RADIANS($B85))</f>
        <v>70.710678118654755</v>
      </c>
      <c r="E85" s="2">
        <f>$D85*COS(RADIANS($C85))</f>
        <v>70.710678118654755</v>
      </c>
      <c r="F85" s="23">
        <f>$D$32*SIN(RADIANS($B85))</f>
        <v>-70.710678118654741</v>
      </c>
      <c r="G85" s="2">
        <f>$D85*SIN(RADIANS($C85))</f>
        <v>0</v>
      </c>
      <c r="I85" s="2">
        <f t="shared" si="9"/>
        <v>63.003675533505053</v>
      </c>
      <c r="J85" s="2">
        <f>F85</f>
        <v>-70.710678118654741</v>
      </c>
      <c r="K85" s="2">
        <f t="shared" si="10"/>
        <v>-32.101976096010304</v>
      </c>
      <c r="M85" s="2">
        <f>I85</f>
        <v>63.003675533505053</v>
      </c>
      <c r="N85" s="2">
        <f t="shared" si="12"/>
        <v>-76.609872988295251</v>
      </c>
      <c r="O85" s="2">
        <f t="shared" si="23"/>
        <v>-12.706857596828744</v>
      </c>
      <c r="Q85" s="2">
        <f t="shared" si="13"/>
        <v>63.003675533505053</v>
      </c>
      <c r="R85" s="2">
        <f t="shared" si="14"/>
        <v>-76.609872988295251</v>
      </c>
      <c r="S85" s="2">
        <f>O85</f>
        <v>-12.706857596828744</v>
      </c>
      <c r="U85" s="2">
        <f>Q85</f>
        <v>63.003675533505053</v>
      </c>
      <c r="V85" s="2">
        <f t="shared" si="5"/>
        <v>-76.609872988295251</v>
      </c>
      <c r="W85" s="2">
        <f>S85+$W$32</f>
        <v>987.29314240317126</v>
      </c>
      <c r="Y85" s="2">
        <f t="shared" si="17"/>
        <v>63.81455803506114</v>
      </c>
      <c r="Z85" s="2">
        <f t="shared" si="18"/>
        <v>-77.595872692703082</v>
      </c>
      <c r="AH85" s="2">
        <f t="shared" si="24"/>
        <v>1</v>
      </c>
      <c r="AJ85" s="2">
        <f t="shared" si="6"/>
        <v>63.81455803506114</v>
      </c>
      <c r="AK85" s="2">
        <f t="shared" si="6"/>
        <v>-77.595872692703082</v>
      </c>
    </row>
    <row r="86" spans="1:37" x14ac:dyDescent="0.2">
      <c r="A86" s="2">
        <f>A85+1</f>
        <v>2</v>
      </c>
      <c r="C86" s="2">
        <f>C85+15</f>
        <v>15</v>
      </c>
      <c r="D86" s="2">
        <f>D85</f>
        <v>70.710678118654755</v>
      </c>
      <c r="E86" s="2">
        <f t="shared" ref="E86:E149" si="38">$D86*COS(RADIANS($C86))</f>
        <v>68.301270189221938</v>
      </c>
      <c r="F86" s="2">
        <f>F85</f>
        <v>-70.710678118654741</v>
      </c>
      <c r="G86" s="2">
        <f t="shared" ref="G86:G149" si="39">$D86*SIN(RADIANS($C86))</f>
        <v>18.301270189221931</v>
      </c>
      <c r="I86" s="2">
        <f t="shared" si="9"/>
        <v>69.165480148022567</v>
      </c>
      <c r="J86" s="2">
        <f>F86</f>
        <v>-70.710678118654741</v>
      </c>
      <c r="K86" s="2">
        <f t="shared" si="10"/>
        <v>-14.701576646519847</v>
      </c>
      <c r="M86" s="2">
        <f t="shared" ref="M86:M109" si="40">I86</f>
        <v>69.165480148022567</v>
      </c>
      <c r="N86" s="2">
        <f t="shared" si="12"/>
        <v>-72.106318218375705</v>
      </c>
      <c r="O86" s="2">
        <f t="shared" si="23"/>
        <v>4.1006376191801746</v>
      </c>
      <c r="Q86" s="2">
        <f t="shared" si="13"/>
        <v>69.165480148022567</v>
      </c>
      <c r="R86" s="2">
        <f t="shared" si="14"/>
        <v>-72.106318218375705</v>
      </c>
      <c r="S86" s="2">
        <f>O86</f>
        <v>4.1006376191801746</v>
      </c>
      <c r="U86" s="2">
        <f t="shared" ref="U86:V109" si="41">Q86</f>
        <v>69.165480148022567</v>
      </c>
      <c r="V86" s="2">
        <f t="shared" si="5"/>
        <v>-72.106318218375705</v>
      </c>
      <c r="W86" s="2">
        <f t="shared" ref="W86:W109" si="42">S86+$W$32</f>
        <v>1004.1006376191801</v>
      </c>
      <c r="Y86" s="2">
        <f t="shared" si="17"/>
        <v>68.883015861856862</v>
      </c>
      <c r="Z86" s="2">
        <f t="shared" si="18"/>
        <v>-71.811843869900102</v>
      </c>
      <c r="AH86" s="2">
        <f t="shared" si="24"/>
        <v>1</v>
      </c>
      <c r="AJ86" s="2">
        <f t="shared" si="6"/>
        <v>68.883015861856862</v>
      </c>
      <c r="AK86" s="2">
        <f t="shared" si="6"/>
        <v>-71.811843869900102</v>
      </c>
    </row>
    <row r="87" spans="1:37" x14ac:dyDescent="0.2">
      <c r="A87" s="2">
        <f t="shared" ref="A87:A109" si="43">A86+1</f>
        <v>3</v>
      </c>
      <c r="C87" s="2">
        <f t="shared" ref="C87:C109" si="44">C86+15</f>
        <v>30</v>
      </c>
      <c r="D87" s="2">
        <f t="shared" ref="D87:D109" si="45">D86</f>
        <v>70.710678118654755</v>
      </c>
      <c r="E87" s="2">
        <f t="shared" si="38"/>
        <v>61.237243569579462</v>
      </c>
      <c r="F87" s="2">
        <f t="shared" ref="F87:F109" si="46">F86</f>
        <v>-70.710678118654741</v>
      </c>
      <c r="G87" s="2">
        <f t="shared" si="39"/>
        <v>35.35533905932737</v>
      </c>
      <c r="I87" s="2">
        <f t="shared" si="9"/>
        <v>70.613771591812622</v>
      </c>
      <c r="J87" s="2">
        <f>F87</f>
        <v>-70.710678118654741</v>
      </c>
      <c r="K87" s="2">
        <f t="shared" si="10"/>
        <v>3.7007109559267946</v>
      </c>
      <c r="M87" s="2">
        <f t="shared" si="40"/>
        <v>70.613771591812622</v>
      </c>
      <c r="N87" s="2">
        <f t="shared" si="12"/>
        <v>-67.343455713408517</v>
      </c>
      <c r="O87" s="2">
        <f t="shared" si="23"/>
        <v>21.875882477182525</v>
      </c>
      <c r="Q87" s="2">
        <f t="shared" si="13"/>
        <v>70.613771591812622</v>
      </c>
      <c r="R87" s="2">
        <f t="shared" si="14"/>
        <v>-67.343455713408517</v>
      </c>
      <c r="S87" s="2">
        <f>O87</f>
        <v>21.875882477182525</v>
      </c>
      <c r="U87" s="2">
        <f t="shared" si="41"/>
        <v>70.613771591812622</v>
      </c>
      <c r="V87" s="2">
        <f t="shared" si="5"/>
        <v>-67.343455713408517</v>
      </c>
      <c r="W87" s="2">
        <f t="shared" si="42"/>
        <v>1021.8758824771825</v>
      </c>
      <c r="Y87" s="2">
        <f t="shared" si="17"/>
        <v>69.102102126761324</v>
      </c>
      <c r="Z87" s="2">
        <f t="shared" si="18"/>
        <v>-65.901795774020755</v>
      </c>
      <c r="AH87" s="2">
        <f t="shared" si="24"/>
        <v>1</v>
      </c>
      <c r="AJ87" s="2">
        <f t="shared" si="6"/>
        <v>69.102102126761324</v>
      </c>
      <c r="AK87" s="2">
        <f t="shared" si="6"/>
        <v>-65.901795774020755</v>
      </c>
    </row>
    <row r="88" spans="1:37" x14ac:dyDescent="0.2">
      <c r="A88" s="2">
        <f t="shared" si="43"/>
        <v>4</v>
      </c>
      <c r="C88" s="2">
        <f t="shared" si="44"/>
        <v>45</v>
      </c>
      <c r="D88" s="2">
        <f t="shared" si="45"/>
        <v>70.710678118654755</v>
      </c>
      <c r="E88" s="2">
        <f t="shared" si="38"/>
        <v>50.000000000000007</v>
      </c>
      <c r="F88" s="2">
        <f t="shared" si="46"/>
        <v>-70.710678118654741</v>
      </c>
      <c r="G88" s="2">
        <f t="shared" si="39"/>
        <v>50</v>
      </c>
      <c r="I88" s="2">
        <f t="shared" si="9"/>
        <v>67.249851196395738</v>
      </c>
      <c r="J88" s="2">
        <f>F88</f>
        <v>-70.710678118654741</v>
      </c>
      <c r="K88" s="2">
        <f t="shared" si="10"/>
        <v>21.850801222441053</v>
      </c>
      <c r="M88" s="2">
        <f t="shared" si="40"/>
        <v>67.249851196395738</v>
      </c>
      <c r="N88" s="2">
        <f t="shared" si="12"/>
        <v>-62.645866682104739</v>
      </c>
      <c r="O88" s="2">
        <f t="shared" si="23"/>
        <v>39.407523415086487</v>
      </c>
      <c r="Q88" s="2">
        <f t="shared" si="13"/>
        <v>67.249851196395738</v>
      </c>
      <c r="R88" s="2">
        <f t="shared" si="14"/>
        <v>-62.645866682104739</v>
      </c>
      <c r="S88" s="2">
        <f>O88</f>
        <v>39.407523415086487</v>
      </c>
      <c r="U88" s="2">
        <f t="shared" si="41"/>
        <v>67.249851196395738</v>
      </c>
      <c r="V88" s="2">
        <f t="shared" si="5"/>
        <v>-62.645866682104739</v>
      </c>
      <c r="W88" s="2">
        <f t="shared" si="42"/>
        <v>1039.4075234150864</v>
      </c>
      <c r="Y88" s="2">
        <f t="shared" si="17"/>
        <v>64.700177439007803</v>
      </c>
      <c r="Z88" s="2">
        <f t="shared" si="18"/>
        <v>-60.270745853632974</v>
      </c>
      <c r="AH88" s="2">
        <f t="shared" si="24"/>
        <v>1</v>
      </c>
      <c r="AJ88" s="2">
        <f t="shared" si="6"/>
        <v>64.700177439007803</v>
      </c>
      <c r="AK88" s="2">
        <f t="shared" si="6"/>
        <v>-60.270745853632974</v>
      </c>
    </row>
    <row r="89" spans="1:37" x14ac:dyDescent="0.2">
      <c r="A89" s="2">
        <f t="shared" si="43"/>
        <v>5</v>
      </c>
      <c r="C89" s="2">
        <f t="shared" si="44"/>
        <v>60</v>
      </c>
      <c r="D89" s="2">
        <f t="shared" si="45"/>
        <v>70.710678118654755</v>
      </c>
      <c r="E89" s="2">
        <f t="shared" si="38"/>
        <v>35.355339059327385</v>
      </c>
      <c r="F89" s="2">
        <f t="shared" si="46"/>
        <v>-70.710678118654741</v>
      </c>
      <c r="G89" s="2">
        <f t="shared" si="39"/>
        <v>61.237243569579448</v>
      </c>
      <c r="I89" s="2">
        <f t="shared" si="9"/>
        <v>59.302964577578251</v>
      </c>
      <c r="J89" s="2">
        <f t="shared" ref="J89:J109" si="47">F89</f>
        <v>-70.710678118654741</v>
      </c>
      <c r="K89" s="2">
        <f t="shared" si="10"/>
        <v>38.511795495802318</v>
      </c>
      <c r="M89" s="2">
        <f t="shared" si="40"/>
        <v>59.302964577578251</v>
      </c>
      <c r="N89" s="2">
        <f t="shared" si="12"/>
        <v>-58.333684053814807</v>
      </c>
      <c r="O89" s="2">
        <f t="shared" si="23"/>
        <v>55.500808075380405</v>
      </c>
      <c r="Q89" s="2">
        <f t="shared" si="13"/>
        <v>59.302964577578251</v>
      </c>
      <c r="R89" s="2">
        <f t="shared" si="14"/>
        <v>-58.333684053814807</v>
      </c>
      <c r="S89" s="2">
        <f t="shared" ref="S89:S109" si="48">O89</f>
        <v>55.500808075380405</v>
      </c>
      <c r="U89" s="2">
        <f t="shared" si="41"/>
        <v>59.302964577578251</v>
      </c>
      <c r="V89" s="2">
        <f t="shared" si="5"/>
        <v>-58.333684053814807</v>
      </c>
      <c r="W89" s="2">
        <f t="shared" si="42"/>
        <v>1055.5008080753805</v>
      </c>
      <c r="Y89" s="2">
        <f t="shared" si="17"/>
        <v>56.184669991596081</v>
      </c>
      <c r="Z89" s="2">
        <f t="shared" si="18"/>
        <v>-55.266356602967946</v>
      </c>
      <c r="AH89" s="2">
        <f t="shared" si="24"/>
        <v>1</v>
      </c>
      <c r="AJ89" s="2">
        <f t="shared" si="6"/>
        <v>56.184669991596081</v>
      </c>
      <c r="AK89" s="2">
        <f t="shared" si="6"/>
        <v>-55.266356602967946</v>
      </c>
    </row>
    <row r="90" spans="1:37" x14ac:dyDescent="0.2">
      <c r="A90" s="2">
        <f t="shared" si="43"/>
        <v>6</v>
      </c>
      <c r="C90" s="2">
        <f t="shared" si="44"/>
        <v>75</v>
      </c>
      <c r="D90" s="2">
        <f t="shared" si="45"/>
        <v>70.710678118654755</v>
      </c>
      <c r="E90" s="2">
        <f t="shared" si="38"/>
        <v>18.301270189221931</v>
      </c>
      <c r="F90" s="2">
        <f t="shared" si="46"/>
        <v>-70.710678118654741</v>
      </c>
      <c r="G90" s="2">
        <f t="shared" si="39"/>
        <v>68.301270189221938</v>
      </c>
      <c r="I90" s="2">
        <f t="shared" si="9"/>
        <v>47.314678925581504</v>
      </c>
      <c r="J90" s="2">
        <f t="shared" si="47"/>
        <v>-70.710678118654741</v>
      </c>
      <c r="K90" s="2">
        <f t="shared" si="10"/>
        <v>52.548274549875892</v>
      </c>
      <c r="M90" s="2">
        <f t="shared" si="40"/>
        <v>47.314678925581504</v>
      </c>
      <c r="N90" s="2">
        <f t="shared" si="12"/>
        <v>-54.700775948437951</v>
      </c>
      <c r="O90" s="2">
        <f t="shared" si="23"/>
        <v>69.059005703875613</v>
      </c>
      <c r="Q90" s="2">
        <f t="shared" si="13"/>
        <v>47.314678925581504</v>
      </c>
      <c r="R90" s="2">
        <f t="shared" si="14"/>
        <v>-54.700775948437951</v>
      </c>
      <c r="S90" s="2">
        <f t="shared" si="48"/>
        <v>69.059005703875613</v>
      </c>
      <c r="U90" s="2">
        <f t="shared" si="41"/>
        <v>47.314678925581504</v>
      </c>
      <c r="V90" s="2">
        <f t="shared" si="5"/>
        <v>-54.700775948437951</v>
      </c>
      <c r="W90" s="2">
        <f t="shared" si="42"/>
        <v>1069.0590057038755</v>
      </c>
      <c r="Y90" s="2">
        <f t="shared" si="17"/>
        <v>44.258248303543546</v>
      </c>
      <c r="Z90" s="2">
        <f t="shared" si="18"/>
        <v>-51.167218700358447</v>
      </c>
      <c r="AH90" s="2">
        <f t="shared" si="24"/>
        <v>1</v>
      </c>
      <c r="AJ90" s="2">
        <f t="shared" si="6"/>
        <v>44.258248303543546</v>
      </c>
      <c r="AK90" s="2">
        <f t="shared" si="6"/>
        <v>-51.167218700358447</v>
      </c>
    </row>
    <row r="91" spans="1:37" x14ac:dyDescent="0.2">
      <c r="A91" s="2">
        <f t="shared" si="43"/>
        <v>7</v>
      </c>
      <c r="C91" s="2">
        <f t="shared" si="44"/>
        <v>90</v>
      </c>
      <c r="D91" s="2">
        <f t="shared" si="45"/>
        <v>70.710678118654755</v>
      </c>
      <c r="E91" s="2">
        <f t="shared" si="38"/>
        <v>4.3315539021305319E-15</v>
      </c>
      <c r="F91" s="2">
        <f t="shared" si="46"/>
        <v>-70.710678118654741</v>
      </c>
      <c r="G91" s="2">
        <f t="shared" si="39"/>
        <v>70.710678118654755</v>
      </c>
      <c r="I91" s="2">
        <f t="shared" si="9"/>
        <v>32.101976096010311</v>
      </c>
      <c r="J91" s="2">
        <f t="shared" si="47"/>
        <v>-70.710678118654741</v>
      </c>
      <c r="K91" s="2">
        <f t="shared" si="10"/>
        <v>63.003675533505053</v>
      </c>
      <c r="M91" s="2">
        <f t="shared" si="40"/>
        <v>32.101976096010311</v>
      </c>
      <c r="N91" s="2">
        <f t="shared" si="12"/>
        <v>-51.994719049691099</v>
      </c>
      <c r="O91" s="2">
        <f t="shared" si="23"/>
        <v>79.15814753817115</v>
      </c>
      <c r="Q91" s="2">
        <f t="shared" si="13"/>
        <v>32.101976096010311</v>
      </c>
      <c r="R91" s="2">
        <f t="shared" si="14"/>
        <v>-51.994719049691099</v>
      </c>
      <c r="S91" s="2">
        <f t="shared" si="48"/>
        <v>79.15814753817115</v>
      </c>
      <c r="U91" s="2">
        <f t="shared" si="41"/>
        <v>32.101976096010311</v>
      </c>
      <c r="V91" s="2">
        <f t="shared" si="5"/>
        <v>-51.994719049691099</v>
      </c>
      <c r="W91" s="2">
        <f t="shared" si="42"/>
        <v>1079.1581475381711</v>
      </c>
      <c r="Y91" s="2">
        <f t="shared" si="17"/>
        <v>29.747239706472055</v>
      </c>
      <c r="Z91" s="2">
        <f t="shared" si="18"/>
        <v>-48.180814988335143</v>
      </c>
      <c r="AH91" s="2">
        <f t="shared" si="24"/>
        <v>1</v>
      </c>
      <c r="AJ91" s="2">
        <f t="shared" si="6"/>
        <v>29.747239706472055</v>
      </c>
      <c r="AK91" s="2">
        <f t="shared" si="6"/>
        <v>-48.180814988335143</v>
      </c>
    </row>
    <row r="92" spans="1:37" x14ac:dyDescent="0.2">
      <c r="A92" s="2">
        <f t="shared" si="43"/>
        <v>8</v>
      </c>
      <c r="C92" s="2">
        <f t="shared" si="44"/>
        <v>105</v>
      </c>
      <c r="D92" s="2">
        <f t="shared" si="45"/>
        <v>70.710678118654755</v>
      </c>
      <c r="E92" s="2">
        <f t="shared" si="38"/>
        <v>-18.301270189221938</v>
      </c>
      <c r="F92" s="2">
        <f t="shared" si="46"/>
        <v>-70.710678118654741</v>
      </c>
      <c r="G92" s="2">
        <f t="shared" si="39"/>
        <v>68.301270189221938</v>
      </c>
      <c r="I92" s="2">
        <f t="shared" si="9"/>
        <v>14.701576646519843</v>
      </c>
      <c r="J92" s="2">
        <f t="shared" si="47"/>
        <v>-70.710678118654741</v>
      </c>
      <c r="K92" s="2">
        <f t="shared" si="10"/>
        <v>69.165480148022567</v>
      </c>
      <c r="M92" s="2">
        <f t="shared" si="40"/>
        <v>14.701576646519843</v>
      </c>
      <c r="N92" s="2">
        <f t="shared" si="12"/>
        <v>-50.399926663253368</v>
      </c>
      <c r="O92" s="2">
        <f t="shared" si="23"/>
        <v>85.109993751880779</v>
      </c>
      <c r="Q92" s="2">
        <f t="shared" si="13"/>
        <v>14.701576646519843</v>
      </c>
      <c r="R92" s="2">
        <f t="shared" si="14"/>
        <v>-50.399926663253368</v>
      </c>
      <c r="S92" s="2">
        <f t="shared" si="48"/>
        <v>85.109993751880779</v>
      </c>
      <c r="U92" s="2">
        <f t="shared" si="41"/>
        <v>14.701576646519843</v>
      </c>
      <c r="V92" s="2">
        <f t="shared" si="5"/>
        <v>-50.399926663253368</v>
      </c>
      <c r="W92" s="2">
        <f t="shared" si="42"/>
        <v>1085.1099937518807</v>
      </c>
      <c r="Y92" s="2">
        <f t="shared" si="17"/>
        <v>13.548466727955949</v>
      </c>
      <c r="Z92" s="2">
        <f t="shared" si="18"/>
        <v>-46.446836683339704</v>
      </c>
      <c r="AH92" s="2">
        <f t="shared" si="24"/>
        <v>1</v>
      </c>
      <c r="AJ92" s="2">
        <f t="shared" si="6"/>
        <v>13.548466727955949</v>
      </c>
      <c r="AK92" s="2">
        <f t="shared" si="6"/>
        <v>-46.446836683339704</v>
      </c>
    </row>
    <row r="93" spans="1:37" x14ac:dyDescent="0.2">
      <c r="A93" s="2">
        <f t="shared" si="43"/>
        <v>9</v>
      </c>
      <c r="C93" s="2">
        <f t="shared" si="44"/>
        <v>120</v>
      </c>
      <c r="D93" s="2">
        <f t="shared" si="45"/>
        <v>70.710678118654755</v>
      </c>
      <c r="E93" s="2">
        <f t="shared" si="38"/>
        <v>-35.355339059327363</v>
      </c>
      <c r="F93" s="2">
        <f t="shared" si="46"/>
        <v>-70.710678118654741</v>
      </c>
      <c r="G93" s="2">
        <f t="shared" si="39"/>
        <v>61.237243569579462</v>
      </c>
      <c r="I93" s="2">
        <f t="shared" si="9"/>
        <v>-3.700710955926791</v>
      </c>
      <c r="J93" s="2">
        <f t="shared" si="47"/>
        <v>-70.710678118654741</v>
      </c>
      <c r="K93" s="2">
        <f t="shared" si="10"/>
        <v>70.613771591812622</v>
      </c>
      <c r="M93" s="2">
        <f t="shared" si="40"/>
        <v>-3.700710955926791</v>
      </c>
      <c r="N93" s="2">
        <f t="shared" si="12"/>
        <v>-50.02508125474148</v>
      </c>
      <c r="O93" s="2">
        <f t="shared" si="23"/>
        <v>86.50893586143107</v>
      </c>
      <c r="Q93" s="2">
        <f t="shared" si="13"/>
        <v>-3.700710955926791</v>
      </c>
      <c r="R93" s="2">
        <f t="shared" si="14"/>
        <v>-50.02508125474148</v>
      </c>
      <c r="S93" s="2">
        <f t="shared" si="48"/>
        <v>86.50893586143107</v>
      </c>
      <c r="U93" s="2">
        <f t="shared" si="41"/>
        <v>-3.700710955926791</v>
      </c>
      <c r="V93" s="2">
        <f t="shared" si="5"/>
        <v>-50.02508125474148</v>
      </c>
      <c r="W93" s="2">
        <f t="shared" si="42"/>
        <v>1086.5089358614312</v>
      </c>
      <c r="Y93" s="2">
        <f t="shared" si="17"/>
        <v>-3.4060566220679149</v>
      </c>
      <c r="Z93" s="2">
        <f t="shared" si="18"/>
        <v>-46.042033897382943</v>
      </c>
      <c r="AH93" s="2">
        <f t="shared" si="24"/>
        <v>1</v>
      </c>
      <c r="AJ93" s="2">
        <f t="shared" si="6"/>
        <v>-3.4060566220679149</v>
      </c>
      <c r="AK93" s="2">
        <f t="shared" si="6"/>
        <v>-46.042033897382943</v>
      </c>
    </row>
    <row r="94" spans="1:37" x14ac:dyDescent="0.2">
      <c r="A94" s="2">
        <f t="shared" si="43"/>
        <v>10</v>
      </c>
      <c r="C94" s="2">
        <f t="shared" si="44"/>
        <v>135</v>
      </c>
      <c r="D94" s="2">
        <f t="shared" si="45"/>
        <v>70.710678118654755</v>
      </c>
      <c r="E94" s="2">
        <f t="shared" si="38"/>
        <v>-50</v>
      </c>
      <c r="F94" s="2">
        <f t="shared" si="46"/>
        <v>-70.710678118654741</v>
      </c>
      <c r="G94" s="2">
        <f t="shared" si="39"/>
        <v>50.000000000000007</v>
      </c>
      <c r="I94" s="2">
        <f t="shared" si="9"/>
        <v>-21.850801222441053</v>
      </c>
      <c r="J94" s="2">
        <f t="shared" si="47"/>
        <v>-70.710678118654741</v>
      </c>
      <c r="K94" s="2">
        <f t="shared" si="10"/>
        <v>67.249851196395738</v>
      </c>
      <c r="M94" s="2">
        <f t="shared" si="40"/>
        <v>-21.850801222441053</v>
      </c>
      <c r="N94" s="2">
        <f t="shared" si="12"/>
        <v>-50.89572791928417</v>
      </c>
      <c r="O94" s="2">
        <f t="shared" si="23"/>
        <v>83.259638273917361</v>
      </c>
      <c r="Q94" s="2">
        <f t="shared" si="13"/>
        <v>-21.850801222441053</v>
      </c>
      <c r="R94" s="2">
        <f t="shared" si="14"/>
        <v>-50.89572791928417</v>
      </c>
      <c r="S94" s="2">
        <f t="shared" si="48"/>
        <v>83.259638273917361</v>
      </c>
      <c r="U94" s="2">
        <f t="shared" si="41"/>
        <v>-21.850801222441053</v>
      </c>
      <c r="V94" s="2">
        <f t="shared" si="5"/>
        <v>-50.89572791928417</v>
      </c>
      <c r="W94" s="2">
        <f t="shared" si="42"/>
        <v>1083.2596382739173</v>
      </c>
      <c r="Y94" s="2">
        <f t="shared" si="17"/>
        <v>-20.171342539133516</v>
      </c>
      <c r="Z94" s="2">
        <f t="shared" si="18"/>
        <v>-46.983868059906868</v>
      </c>
      <c r="AH94" s="2">
        <f t="shared" si="24"/>
        <v>1</v>
      </c>
      <c r="AJ94" s="2">
        <f t="shared" si="6"/>
        <v>-20.171342539133516</v>
      </c>
      <c r="AK94" s="2">
        <f t="shared" si="6"/>
        <v>-46.983868059906868</v>
      </c>
    </row>
    <row r="95" spans="1:37" x14ac:dyDescent="0.2">
      <c r="A95" s="2">
        <f t="shared" si="43"/>
        <v>11</v>
      </c>
      <c r="C95" s="2">
        <f t="shared" si="44"/>
        <v>150</v>
      </c>
      <c r="D95" s="2">
        <f t="shared" si="45"/>
        <v>70.710678118654755</v>
      </c>
      <c r="E95" s="2">
        <f t="shared" si="38"/>
        <v>-61.237243569579462</v>
      </c>
      <c r="F95" s="2">
        <f t="shared" si="46"/>
        <v>-70.710678118654741</v>
      </c>
      <c r="G95" s="2">
        <f t="shared" si="39"/>
        <v>35.35533905932737</v>
      </c>
      <c r="I95" s="2">
        <f t="shared" si="9"/>
        <v>-38.511795495802332</v>
      </c>
      <c r="J95" s="2">
        <f t="shared" si="47"/>
        <v>-70.710678118654741</v>
      </c>
      <c r="K95" s="2">
        <f t="shared" si="10"/>
        <v>59.302964577578244</v>
      </c>
      <c r="M95" s="2">
        <f t="shared" si="40"/>
        <v>-38.511795495802332</v>
      </c>
      <c r="N95" s="2">
        <f t="shared" si="12"/>
        <v>-52.952533525504506</v>
      </c>
      <c r="O95" s="2">
        <f t="shared" si="23"/>
        <v>75.583535250210545</v>
      </c>
      <c r="Q95" s="2">
        <f t="shared" si="13"/>
        <v>-38.511795495802332</v>
      </c>
      <c r="R95" s="2">
        <f t="shared" si="14"/>
        <v>-52.952533525504506</v>
      </c>
      <c r="S95" s="2">
        <f t="shared" si="48"/>
        <v>75.583535250210545</v>
      </c>
      <c r="U95" s="2">
        <f t="shared" si="41"/>
        <v>-38.511795495802332</v>
      </c>
      <c r="V95" s="2">
        <f t="shared" si="5"/>
        <v>-52.952533525504506</v>
      </c>
      <c r="W95" s="2">
        <f t="shared" si="42"/>
        <v>1075.5835352502106</v>
      </c>
      <c r="Y95" s="2">
        <f t="shared" si="17"/>
        <v>-35.805489981625108</v>
      </c>
      <c r="Z95" s="2">
        <f t="shared" si="18"/>
        <v>-49.231446735735197</v>
      </c>
      <c r="AH95" s="2">
        <f t="shared" si="24"/>
        <v>1</v>
      </c>
      <c r="AJ95" s="2">
        <f t="shared" si="6"/>
        <v>-35.805489981625108</v>
      </c>
      <c r="AK95" s="2">
        <f t="shared" si="6"/>
        <v>-49.231446735735197</v>
      </c>
    </row>
    <row r="96" spans="1:37" x14ac:dyDescent="0.2">
      <c r="A96" s="2">
        <f t="shared" si="43"/>
        <v>12</v>
      </c>
      <c r="C96" s="2">
        <f t="shared" si="44"/>
        <v>165</v>
      </c>
      <c r="D96" s="2">
        <f t="shared" si="45"/>
        <v>70.710678118654755</v>
      </c>
      <c r="E96" s="2">
        <f t="shared" si="38"/>
        <v>-68.301270189221924</v>
      </c>
      <c r="F96" s="2">
        <f t="shared" si="46"/>
        <v>-70.710678118654741</v>
      </c>
      <c r="G96" s="2">
        <f t="shared" si="39"/>
        <v>18.301270189221952</v>
      </c>
      <c r="I96" s="2">
        <f t="shared" si="9"/>
        <v>-52.548274549875877</v>
      </c>
      <c r="J96" s="2">
        <f t="shared" si="47"/>
        <v>-70.710678118654741</v>
      </c>
      <c r="K96" s="2">
        <f t="shared" si="10"/>
        <v>47.314678925581518</v>
      </c>
      <c r="M96" s="2">
        <f t="shared" si="40"/>
        <v>-52.548274549875877</v>
      </c>
      <c r="N96" s="2">
        <f t="shared" si="12"/>
        <v>-56.055330170370553</v>
      </c>
      <c r="O96" s="2">
        <f t="shared" si="23"/>
        <v>64.003740526016216</v>
      </c>
      <c r="Q96" s="2">
        <f t="shared" si="13"/>
        <v>-52.548274549875877</v>
      </c>
      <c r="R96" s="2">
        <f t="shared" si="14"/>
        <v>-56.055330170370553</v>
      </c>
      <c r="S96" s="2">
        <f t="shared" si="48"/>
        <v>64.003740526016216</v>
      </c>
      <c r="U96" s="2">
        <f t="shared" si="41"/>
        <v>-52.548274549875877</v>
      </c>
      <c r="V96" s="2">
        <f t="shared" si="5"/>
        <v>-56.055330170370553</v>
      </c>
      <c r="W96" s="2">
        <f t="shared" si="42"/>
        <v>1064.0037405260161</v>
      </c>
      <c r="Y96" s="2">
        <f t="shared" si="17"/>
        <v>-49.387302458069705</v>
      </c>
      <c r="Z96" s="2">
        <f t="shared" si="18"/>
        <v>-52.683395777028224</v>
      </c>
      <c r="AH96" s="2">
        <f t="shared" si="24"/>
        <v>1</v>
      </c>
      <c r="AJ96" s="2">
        <f t="shared" si="6"/>
        <v>-49.387302458069705</v>
      </c>
      <c r="AK96" s="2">
        <f t="shared" si="6"/>
        <v>-52.683395777028224</v>
      </c>
    </row>
    <row r="97" spans="1:37" x14ac:dyDescent="0.2">
      <c r="A97" s="2">
        <f t="shared" si="43"/>
        <v>13</v>
      </c>
      <c r="C97" s="2">
        <f t="shared" si="44"/>
        <v>180</v>
      </c>
      <c r="D97" s="2">
        <f t="shared" si="45"/>
        <v>70.710678118654755</v>
      </c>
      <c r="E97" s="2">
        <f t="shared" si="38"/>
        <v>-70.710678118654755</v>
      </c>
      <c r="F97" s="2">
        <f t="shared" si="46"/>
        <v>-70.710678118654741</v>
      </c>
      <c r="G97" s="2">
        <f t="shared" si="39"/>
        <v>8.6631078042610638E-15</v>
      </c>
      <c r="I97" s="2">
        <f t="shared" si="9"/>
        <v>-63.003675533505046</v>
      </c>
      <c r="J97" s="2">
        <f t="shared" si="47"/>
        <v>-70.710678118654741</v>
      </c>
      <c r="K97" s="2">
        <f t="shared" si="10"/>
        <v>32.101976096010311</v>
      </c>
      <c r="M97" s="2">
        <f t="shared" si="40"/>
        <v>-63.003675533505046</v>
      </c>
      <c r="N97" s="2">
        <f t="shared" si="12"/>
        <v>-59.99266739014859</v>
      </c>
      <c r="O97" s="2">
        <f t="shared" si="23"/>
        <v>49.309397975272603</v>
      </c>
      <c r="Q97" s="2">
        <f t="shared" si="13"/>
        <v>-63.003675533505046</v>
      </c>
      <c r="R97" s="2">
        <f t="shared" si="14"/>
        <v>-59.99266739014859</v>
      </c>
      <c r="S97" s="2">
        <f t="shared" si="48"/>
        <v>49.309397975272603</v>
      </c>
      <c r="U97" s="2">
        <f t="shared" si="41"/>
        <v>-63.003675533505046</v>
      </c>
      <c r="V97" s="2">
        <f t="shared" si="5"/>
        <v>-59.99266739014859</v>
      </c>
      <c r="W97" s="2">
        <f t="shared" si="42"/>
        <v>1049.3093979752725</v>
      </c>
      <c r="Y97" s="2">
        <f t="shared" si="17"/>
        <v>-60.042991757317473</v>
      </c>
      <c r="Z97" s="2">
        <f t="shared" si="18"/>
        <v>-57.173477628151716</v>
      </c>
      <c r="AH97" s="2">
        <f t="shared" si="24"/>
        <v>1</v>
      </c>
      <c r="AJ97" s="2">
        <f t="shared" si="6"/>
        <v>-60.042991757317473</v>
      </c>
      <c r="AK97" s="2">
        <f t="shared" si="6"/>
        <v>-57.173477628151716</v>
      </c>
    </row>
    <row r="98" spans="1:37" x14ac:dyDescent="0.2">
      <c r="A98" s="2">
        <f t="shared" si="43"/>
        <v>14</v>
      </c>
      <c r="C98" s="2">
        <f t="shared" si="44"/>
        <v>195</v>
      </c>
      <c r="D98" s="2">
        <f t="shared" si="45"/>
        <v>70.710678118654755</v>
      </c>
      <c r="E98" s="2">
        <f t="shared" si="38"/>
        <v>-68.301270189221938</v>
      </c>
      <c r="F98" s="2">
        <f t="shared" si="46"/>
        <v>-70.710678118654741</v>
      </c>
      <c r="G98" s="2">
        <f t="shared" si="39"/>
        <v>-18.301270189221935</v>
      </c>
      <c r="I98" s="2">
        <f t="shared" si="9"/>
        <v>-69.165480148022567</v>
      </c>
      <c r="J98" s="2">
        <f t="shared" si="47"/>
        <v>-70.710678118654741</v>
      </c>
      <c r="K98" s="2">
        <f t="shared" si="10"/>
        <v>14.701576646519847</v>
      </c>
      <c r="M98" s="2">
        <f t="shared" si="40"/>
        <v>-69.165480148022567</v>
      </c>
      <c r="N98" s="2">
        <f t="shared" si="12"/>
        <v>-64.496222160068143</v>
      </c>
      <c r="O98" s="2">
        <f t="shared" si="23"/>
        <v>32.501902759263679</v>
      </c>
      <c r="Q98" s="2">
        <f t="shared" si="13"/>
        <v>-69.165480148022567</v>
      </c>
      <c r="R98" s="2">
        <f t="shared" si="14"/>
        <v>-64.496222160068143</v>
      </c>
      <c r="S98" s="2">
        <f t="shared" si="48"/>
        <v>32.501902759263679</v>
      </c>
      <c r="U98" s="2">
        <f t="shared" si="41"/>
        <v>-69.165480148022567</v>
      </c>
      <c r="V98" s="2">
        <f t="shared" si="5"/>
        <v>-64.496222160068143</v>
      </c>
      <c r="W98" s="2">
        <f t="shared" si="42"/>
        <v>1032.5019027592637</v>
      </c>
      <c r="Y98" s="2">
        <f t="shared" si="17"/>
        <v>-66.988235046525702</v>
      </c>
      <c r="Z98" s="2">
        <f t="shared" si="18"/>
        <v>-62.465959614900555</v>
      </c>
      <c r="AH98" s="2">
        <f t="shared" si="24"/>
        <v>1</v>
      </c>
      <c r="AJ98" s="2">
        <f t="shared" si="6"/>
        <v>-66.988235046525702</v>
      </c>
      <c r="AK98" s="2">
        <f t="shared" si="6"/>
        <v>-62.465959614900555</v>
      </c>
    </row>
    <row r="99" spans="1:37" x14ac:dyDescent="0.2">
      <c r="A99" s="2">
        <f t="shared" si="43"/>
        <v>15</v>
      </c>
      <c r="C99" s="2">
        <f t="shared" si="44"/>
        <v>210</v>
      </c>
      <c r="D99" s="2">
        <f t="shared" si="45"/>
        <v>70.710678118654755</v>
      </c>
      <c r="E99" s="2">
        <f t="shared" si="38"/>
        <v>-61.237243569579448</v>
      </c>
      <c r="F99" s="2">
        <f t="shared" si="46"/>
        <v>-70.710678118654741</v>
      </c>
      <c r="G99" s="2">
        <f t="shared" si="39"/>
        <v>-35.355339059327385</v>
      </c>
      <c r="I99" s="2">
        <f t="shared" si="9"/>
        <v>-70.613771591812622</v>
      </c>
      <c r="J99" s="2">
        <f t="shared" si="47"/>
        <v>-70.710678118654741</v>
      </c>
      <c r="K99" s="2">
        <f t="shared" si="10"/>
        <v>-3.7007109559268159</v>
      </c>
      <c r="M99" s="2">
        <f t="shared" si="40"/>
        <v>-70.613771591812622</v>
      </c>
      <c r="N99" s="2">
        <f t="shared" si="12"/>
        <v>-69.259084665035346</v>
      </c>
      <c r="O99" s="2">
        <f t="shared" si="23"/>
        <v>14.72665790126131</v>
      </c>
      <c r="Q99" s="2">
        <f t="shared" si="13"/>
        <v>-70.613771591812622</v>
      </c>
      <c r="R99" s="2">
        <f t="shared" si="14"/>
        <v>-69.259084665035346</v>
      </c>
      <c r="S99" s="2">
        <f t="shared" si="48"/>
        <v>14.72665790126131</v>
      </c>
      <c r="U99" s="2">
        <f t="shared" si="41"/>
        <v>-70.613771591812622</v>
      </c>
      <c r="V99" s="2">
        <f t="shared" si="41"/>
        <v>-69.259084665035346</v>
      </c>
      <c r="W99" s="2">
        <f t="shared" si="42"/>
        <v>1014.7266579012613</v>
      </c>
      <c r="Y99" s="2">
        <f t="shared" si="17"/>
        <v>-69.588958801833058</v>
      </c>
      <c r="Z99" s="2">
        <f t="shared" si="18"/>
        <v>-68.253932352858968</v>
      </c>
      <c r="AH99" s="2">
        <f t="shared" si="24"/>
        <v>1</v>
      </c>
      <c r="AJ99" s="2">
        <f t="shared" ref="AJ99:AK162" si="49">IF($AH99=1,Y99,0)</f>
        <v>-69.588958801833058</v>
      </c>
      <c r="AK99" s="2">
        <f t="shared" si="49"/>
        <v>-68.253932352858968</v>
      </c>
    </row>
    <row r="100" spans="1:37" x14ac:dyDescent="0.2">
      <c r="A100" s="2">
        <f t="shared" si="43"/>
        <v>16</v>
      </c>
      <c r="C100" s="2">
        <f t="shared" si="44"/>
        <v>225</v>
      </c>
      <c r="D100" s="2">
        <f t="shared" si="45"/>
        <v>70.710678118654755</v>
      </c>
      <c r="E100" s="2">
        <f t="shared" si="38"/>
        <v>-50.000000000000014</v>
      </c>
      <c r="F100" s="2">
        <f t="shared" si="46"/>
        <v>-70.710678118654741</v>
      </c>
      <c r="G100" s="2">
        <f t="shared" si="39"/>
        <v>-50</v>
      </c>
      <c r="I100" s="2">
        <f t="shared" ref="I100:I163" si="50">E100*COS(RADIANS(-$K$32))-G100*SIN(RADIANS(-$K$32))</f>
        <v>-67.249851196395753</v>
      </c>
      <c r="J100" s="2">
        <f t="shared" si="47"/>
        <v>-70.710678118654741</v>
      </c>
      <c r="K100" s="2">
        <f t="shared" ref="K100:K163" si="51">E100*SIN(RADIANS(-$K$32))+G100*COS(RADIANS(-$K$32))</f>
        <v>-21.850801222441049</v>
      </c>
      <c r="M100" s="2">
        <f t="shared" si="40"/>
        <v>-67.249851196395753</v>
      </c>
      <c r="N100" s="2">
        <f t="shared" ref="N100:N163" si="52">J100*COS(RADIANS(-$O$32))-K100*SIN(RADIANS(-$O$32))</f>
        <v>-73.956673696339109</v>
      </c>
      <c r="O100" s="2">
        <f t="shared" si="23"/>
        <v>-2.8049830366426285</v>
      </c>
      <c r="Q100" s="2">
        <f t="shared" ref="Q100:Q163" si="53">M100*COS(RADIANS(-$S$32))-N100*SIN(RADIANS(-$S$32))</f>
        <v>-67.249851196395753</v>
      </c>
      <c r="R100" s="2">
        <f t="shared" ref="R100:R163" si="54">M100*SIN(RADIANS(-$S$32))+N100*COS(RADIANS(-$S$32))</f>
        <v>-73.956673696339109</v>
      </c>
      <c r="S100" s="2">
        <f t="shared" si="48"/>
        <v>-2.8049830366426285</v>
      </c>
      <c r="U100" s="2">
        <f t="shared" si="41"/>
        <v>-67.249851196395753</v>
      </c>
      <c r="V100" s="2">
        <f t="shared" si="41"/>
        <v>-73.956673696339109</v>
      </c>
      <c r="W100" s="2">
        <f t="shared" si="42"/>
        <v>997.19501696335738</v>
      </c>
      <c r="Y100" s="2">
        <f t="shared" ref="Y100:Y163" si="55">$Z$32*U100/W100</f>
        <v>-67.439016493668362</v>
      </c>
      <c r="Z100" s="2">
        <f t="shared" ref="Z100:Z163" si="56">$Z$32*V100/W100</f>
        <v>-74.164704434194647</v>
      </c>
      <c r="AH100" s="2">
        <f t="shared" si="24"/>
        <v>1</v>
      </c>
      <c r="AJ100" s="2">
        <f t="shared" si="49"/>
        <v>-67.439016493668362</v>
      </c>
      <c r="AK100" s="2">
        <f t="shared" si="49"/>
        <v>-74.164704434194647</v>
      </c>
    </row>
    <row r="101" spans="1:37" x14ac:dyDescent="0.2">
      <c r="A101" s="2">
        <f t="shared" si="43"/>
        <v>17</v>
      </c>
      <c r="C101" s="2">
        <f t="shared" si="44"/>
        <v>240</v>
      </c>
      <c r="D101" s="2">
        <f t="shared" si="45"/>
        <v>70.710678118654755</v>
      </c>
      <c r="E101" s="2">
        <f t="shared" si="38"/>
        <v>-35.355339059327406</v>
      </c>
      <c r="F101" s="2">
        <f t="shared" si="46"/>
        <v>-70.710678118654741</v>
      </c>
      <c r="G101" s="2">
        <f t="shared" si="39"/>
        <v>-61.237243569579434</v>
      </c>
      <c r="I101" s="2">
        <f t="shared" si="50"/>
        <v>-59.302964577578265</v>
      </c>
      <c r="J101" s="2">
        <f t="shared" si="47"/>
        <v>-70.710678118654741</v>
      </c>
      <c r="K101" s="2">
        <f t="shared" si="51"/>
        <v>-38.511795495802289</v>
      </c>
      <c r="M101" s="2">
        <f t="shared" si="40"/>
        <v>-59.302964577578265</v>
      </c>
      <c r="N101" s="2">
        <f t="shared" si="52"/>
        <v>-78.268856324629027</v>
      </c>
      <c r="O101" s="2">
        <f t="shared" ref="O101:O164" si="57">J101*SIN(RADIANS(-$O$32))+K101*COS(RADIANS(-$O$32))</f>
        <v>-18.898267696936518</v>
      </c>
      <c r="Q101" s="2">
        <f t="shared" si="53"/>
        <v>-59.302964577578265</v>
      </c>
      <c r="R101" s="2">
        <f t="shared" si="54"/>
        <v>-78.268856324629027</v>
      </c>
      <c r="S101" s="2">
        <f t="shared" si="48"/>
        <v>-18.898267696936518</v>
      </c>
      <c r="U101" s="2">
        <f t="shared" si="41"/>
        <v>-59.302964577578265</v>
      </c>
      <c r="V101" s="2">
        <f t="shared" si="41"/>
        <v>-78.268856324629027</v>
      </c>
      <c r="W101" s="2">
        <f t="shared" si="42"/>
        <v>981.1017323030635</v>
      </c>
      <c r="Y101" s="2">
        <f t="shared" si="55"/>
        <v>-60.445275576436863</v>
      </c>
      <c r="Z101" s="2">
        <f t="shared" si="56"/>
        <v>-79.776493861547564</v>
      </c>
      <c r="AH101" s="2">
        <f t="shared" ref="AH101:AH164" si="58">AH100</f>
        <v>1</v>
      </c>
      <c r="AJ101" s="2">
        <f t="shared" si="49"/>
        <v>-60.445275576436863</v>
      </c>
      <c r="AK101" s="2">
        <f t="shared" si="49"/>
        <v>-79.776493861547564</v>
      </c>
    </row>
    <row r="102" spans="1:37" x14ac:dyDescent="0.2">
      <c r="A102" s="2">
        <f t="shared" si="43"/>
        <v>18</v>
      </c>
      <c r="C102" s="2">
        <f t="shared" si="44"/>
        <v>255</v>
      </c>
      <c r="D102" s="2">
        <f t="shared" si="45"/>
        <v>70.710678118654755</v>
      </c>
      <c r="E102" s="2">
        <f t="shared" si="38"/>
        <v>-18.301270189221924</v>
      </c>
      <c r="F102" s="2">
        <f t="shared" si="46"/>
        <v>-70.710678118654741</v>
      </c>
      <c r="G102" s="2">
        <f t="shared" si="39"/>
        <v>-68.301270189221938</v>
      </c>
      <c r="I102" s="2">
        <f t="shared" si="50"/>
        <v>-47.314678925581497</v>
      </c>
      <c r="J102" s="2">
        <f t="shared" si="47"/>
        <v>-70.710678118654741</v>
      </c>
      <c r="K102" s="2">
        <f t="shared" si="51"/>
        <v>-52.548274549875899</v>
      </c>
      <c r="M102" s="2">
        <f t="shared" si="40"/>
        <v>-47.314678925581497</v>
      </c>
      <c r="N102" s="2">
        <f t="shared" si="52"/>
        <v>-81.901764430005898</v>
      </c>
      <c r="O102" s="2">
        <f t="shared" si="57"/>
        <v>-32.456465325431765</v>
      </c>
      <c r="Q102" s="2">
        <f t="shared" si="53"/>
        <v>-47.314678925581497</v>
      </c>
      <c r="R102" s="2">
        <f t="shared" si="54"/>
        <v>-81.901764430005898</v>
      </c>
      <c r="S102" s="2">
        <f t="shared" si="48"/>
        <v>-32.456465325431765</v>
      </c>
      <c r="U102" s="2">
        <f t="shared" si="41"/>
        <v>-47.314678925581497</v>
      </c>
      <c r="V102" s="2">
        <f t="shared" si="41"/>
        <v>-81.901764430005898</v>
      </c>
      <c r="W102" s="2">
        <f t="shared" si="42"/>
        <v>967.54353467456826</v>
      </c>
      <c r="Y102" s="2">
        <f t="shared" si="55"/>
        <v>-48.901860464083107</v>
      </c>
      <c r="Z102" s="2">
        <f t="shared" si="56"/>
        <v>-84.64917752517816</v>
      </c>
      <c r="AH102" s="2">
        <f t="shared" si="58"/>
        <v>1</v>
      </c>
      <c r="AJ102" s="2">
        <f t="shared" si="49"/>
        <v>-48.901860464083107</v>
      </c>
      <c r="AK102" s="2">
        <f t="shared" si="49"/>
        <v>-84.64917752517816</v>
      </c>
    </row>
    <row r="103" spans="1:37" x14ac:dyDescent="0.2">
      <c r="A103" s="2">
        <f t="shared" si="43"/>
        <v>19</v>
      </c>
      <c r="C103" s="2">
        <f t="shared" si="44"/>
        <v>270</v>
      </c>
      <c r="D103" s="2">
        <f t="shared" si="45"/>
        <v>70.710678118654755</v>
      </c>
      <c r="E103" s="2">
        <f t="shared" si="38"/>
        <v>-1.2994661706391596E-14</v>
      </c>
      <c r="F103" s="2">
        <f t="shared" si="46"/>
        <v>-70.710678118654741</v>
      </c>
      <c r="G103" s="2">
        <f t="shared" si="39"/>
        <v>-70.710678118654755</v>
      </c>
      <c r="I103" s="2">
        <f t="shared" si="50"/>
        <v>-32.101976096010318</v>
      </c>
      <c r="J103" s="2">
        <f t="shared" si="47"/>
        <v>-70.710678118654741</v>
      </c>
      <c r="K103" s="2">
        <f t="shared" si="51"/>
        <v>-63.003675533505046</v>
      </c>
      <c r="M103" s="2">
        <f t="shared" si="40"/>
        <v>-32.101976096010318</v>
      </c>
      <c r="N103" s="2">
        <f t="shared" si="52"/>
        <v>-84.607821328752749</v>
      </c>
      <c r="O103" s="2">
        <f t="shared" si="57"/>
        <v>-42.555607159727288</v>
      </c>
      <c r="Q103" s="2">
        <f t="shared" si="53"/>
        <v>-32.101976096010318</v>
      </c>
      <c r="R103" s="2">
        <f t="shared" si="54"/>
        <v>-84.607821328752749</v>
      </c>
      <c r="S103" s="2">
        <f t="shared" si="48"/>
        <v>-42.555607159727288</v>
      </c>
      <c r="U103" s="2">
        <f t="shared" si="41"/>
        <v>-32.101976096010318</v>
      </c>
      <c r="V103" s="2">
        <f t="shared" si="41"/>
        <v>-84.607821328752749</v>
      </c>
      <c r="W103" s="2">
        <f t="shared" si="42"/>
        <v>957.44439284027271</v>
      </c>
      <c r="Y103" s="2">
        <f t="shared" si="55"/>
        <v>-33.528815183490018</v>
      </c>
      <c r="Z103" s="2">
        <f t="shared" si="56"/>
        <v>-88.368391899776455</v>
      </c>
      <c r="AH103" s="2">
        <f t="shared" si="58"/>
        <v>1</v>
      </c>
      <c r="AJ103" s="2">
        <f t="shared" si="49"/>
        <v>-33.528815183490018</v>
      </c>
      <c r="AK103" s="2">
        <f t="shared" si="49"/>
        <v>-88.368391899776455</v>
      </c>
    </row>
    <row r="104" spans="1:37" x14ac:dyDescent="0.2">
      <c r="A104" s="2">
        <f t="shared" si="43"/>
        <v>20</v>
      </c>
      <c r="C104" s="2">
        <f t="shared" si="44"/>
        <v>285</v>
      </c>
      <c r="D104" s="2">
        <f t="shared" si="45"/>
        <v>70.710678118654755</v>
      </c>
      <c r="E104" s="2">
        <f t="shared" si="38"/>
        <v>18.301270189221899</v>
      </c>
      <c r="F104" s="2">
        <f t="shared" si="46"/>
        <v>-70.710678118654741</v>
      </c>
      <c r="G104" s="2">
        <f t="shared" si="39"/>
        <v>-68.301270189221938</v>
      </c>
      <c r="I104" s="2">
        <f t="shared" si="50"/>
        <v>-14.701576646519875</v>
      </c>
      <c r="J104" s="2">
        <f t="shared" si="47"/>
        <v>-70.710678118654741</v>
      </c>
      <c r="K104" s="2">
        <f t="shared" si="51"/>
        <v>-69.165480148022539</v>
      </c>
      <c r="M104" s="2">
        <f t="shared" si="40"/>
        <v>-14.701576646519875</v>
      </c>
      <c r="N104" s="2">
        <f t="shared" si="52"/>
        <v>-86.202613715190466</v>
      </c>
      <c r="O104" s="2">
        <f t="shared" si="57"/>
        <v>-48.507453373436903</v>
      </c>
      <c r="Q104" s="2">
        <f t="shared" si="53"/>
        <v>-14.701576646519875</v>
      </c>
      <c r="R104" s="2">
        <f t="shared" si="54"/>
        <v>-86.202613715190466</v>
      </c>
      <c r="S104" s="2">
        <f t="shared" si="48"/>
        <v>-48.507453373436903</v>
      </c>
      <c r="U104" s="2">
        <f t="shared" si="41"/>
        <v>-14.701576646519875</v>
      </c>
      <c r="V104" s="2">
        <f t="shared" si="41"/>
        <v>-86.202613715190466</v>
      </c>
      <c r="W104" s="2">
        <f t="shared" si="42"/>
        <v>951.49254662656313</v>
      </c>
      <c r="Y104" s="2">
        <f t="shared" si="55"/>
        <v>-15.451068638049852</v>
      </c>
      <c r="Z104" s="2">
        <f t="shared" si="56"/>
        <v>-90.597255880578984</v>
      </c>
      <c r="AH104" s="2">
        <f t="shared" si="58"/>
        <v>1</v>
      </c>
      <c r="AJ104" s="2">
        <f t="shared" si="49"/>
        <v>-15.451068638049852</v>
      </c>
      <c r="AK104" s="2">
        <f t="shared" si="49"/>
        <v>-90.597255880578984</v>
      </c>
    </row>
    <row r="105" spans="1:37" x14ac:dyDescent="0.2">
      <c r="A105" s="2">
        <f t="shared" si="43"/>
        <v>21</v>
      </c>
      <c r="C105" s="2">
        <f t="shared" si="44"/>
        <v>300</v>
      </c>
      <c r="D105" s="2">
        <f t="shared" si="45"/>
        <v>70.710678118654755</v>
      </c>
      <c r="E105" s="2">
        <f t="shared" si="38"/>
        <v>35.355339059327385</v>
      </c>
      <c r="F105" s="2">
        <f t="shared" si="46"/>
        <v>-70.710678118654741</v>
      </c>
      <c r="G105" s="2">
        <f t="shared" si="39"/>
        <v>-61.237243569579448</v>
      </c>
      <c r="I105" s="2">
        <f t="shared" si="50"/>
        <v>3.7007109559268159</v>
      </c>
      <c r="J105" s="2">
        <f t="shared" si="47"/>
        <v>-70.710678118654741</v>
      </c>
      <c r="K105" s="2">
        <f t="shared" si="51"/>
        <v>-70.613771591812622</v>
      </c>
      <c r="M105" s="2">
        <f t="shared" si="40"/>
        <v>3.7007109559268159</v>
      </c>
      <c r="N105" s="2">
        <f t="shared" si="52"/>
        <v>-86.577459123702369</v>
      </c>
      <c r="O105" s="2">
        <f t="shared" si="57"/>
        <v>-49.906395482987222</v>
      </c>
      <c r="Q105" s="2">
        <f t="shared" si="53"/>
        <v>3.7007109559268159</v>
      </c>
      <c r="R105" s="2">
        <f t="shared" si="54"/>
        <v>-86.577459123702369</v>
      </c>
      <c r="S105" s="2">
        <f t="shared" si="48"/>
        <v>-49.906395482987222</v>
      </c>
      <c r="U105" s="2">
        <f t="shared" si="41"/>
        <v>3.7007109559268159</v>
      </c>
      <c r="V105" s="2">
        <f t="shared" si="41"/>
        <v>-86.577459123702369</v>
      </c>
      <c r="W105" s="2">
        <f t="shared" si="42"/>
        <v>950.09360451701275</v>
      </c>
      <c r="Y105" s="2">
        <f t="shared" si="55"/>
        <v>3.8951014282514831</v>
      </c>
      <c r="Z105" s="2">
        <f t="shared" si="56"/>
        <v>-91.125188836224908</v>
      </c>
      <c r="AH105" s="2">
        <f t="shared" si="58"/>
        <v>1</v>
      </c>
      <c r="AJ105" s="2">
        <f t="shared" si="49"/>
        <v>3.8951014282514831</v>
      </c>
      <c r="AK105" s="2">
        <f t="shared" si="49"/>
        <v>-91.125188836224908</v>
      </c>
    </row>
    <row r="106" spans="1:37" x14ac:dyDescent="0.2">
      <c r="A106" s="2">
        <f t="shared" si="43"/>
        <v>22</v>
      </c>
      <c r="C106" s="2">
        <f t="shared" si="44"/>
        <v>315</v>
      </c>
      <c r="D106" s="2">
        <f t="shared" si="45"/>
        <v>70.710678118654755</v>
      </c>
      <c r="E106" s="2">
        <f t="shared" si="38"/>
        <v>49.999999999999993</v>
      </c>
      <c r="F106" s="2">
        <f t="shared" si="46"/>
        <v>-70.710678118654741</v>
      </c>
      <c r="G106" s="2">
        <f t="shared" si="39"/>
        <v>-50.000000000000014</v>
      </c>
      <c r="I106" s="2">
        <f t="shared" si="50"/>
        <v>21.850801222441042</v>
      </c>
      <c r="J106" s="2">
        <f t="shared" si="47"/>
        <v>-70.710678118654741</v>
      </c>
      <c r="K106" s="2">
        <f t="shared" si="51"/>
        <v>-67.249851196395738</v>
      </c>
      <c r="M106" s="2">
        <f t="shared" si="40"/>
        <v>21.850801222441042</v>
      </c>
      <c r="N106" s="2">
        <f t="shared" si="52"/>
        <v>-85.706812459159678</v>
      </c>
      <c r="O106" s="2">
        <f t="shared" si="57"/>
        <v>-46.657097895473512</v>
      </c>
      <c r="Q106" s="2">
        <f t="shared" si="53"/>
        <v>21.850801222441042</v>
      </c>
      <c r="R106" s="2">
        <f t="shared" si="54"/>
        <v>-85.706812459159678</v>
      </c>
      <c r="S106" s="2">
        <f t="shared" si="48"/>
        <v>-46.657097895473512</v>
      </c>
      <c r="U106" s="2">
        <f t="shared" si="41"/>
        <v>21.850801222441042</v>
      </c>
      <c r="V106" s="2">
        <f t="shared" si="41"/>
        <v>-85.706812459159678</v>
      </c>
      <c r="W106" s="2">
        <f t="shared" si="42"/>
        <v>953.3429021045265</v>
      </c>
      <c r="Y106" s="2">
        <f t="shared" si="55"/>
        <v>22.920190808789673</v>
      </c>
      <c r="Z106" s="2">
        <f t="shared" si="56"/>
        <v>-89.901348475936516</v>
      </c>
      <c r="AH106" s="2">
        <f t="shared" si="58"/>
        <v>1</v>
      </c>
      <c r="AJ106" s="2">
        <f t="shared" si="49"/>
        <v>22.920190808789673</v>
      </c>
      <c r="AK106" s="2">
        <f t="shared" si="49"/>
        <v>-89.901348475936516</v>
      </c>
    </row>
    <row r="107" spans="1:37" x14ac:dyDescent="0.2">
      <c r="A107" s="2">
        <f t="shared" si="43"/>
        <v>23</v>
      </c>
      <c r="C107" s="2">
        <f t="shared" si="44"/>
        <v>330</v>
      </c>
      <c r="D107" s="2">
        <f t="shared" si="45"/>
        <v>70.710678118654755</v>
      </c>
      <c r="E107" s="2">
        <f t="shared" si="38"/>
        <v>61.237243569579434</v>
      </c>
      <c r="F107" s="2">
        <f t="shared" si="46"/>
        <v>-70.710678118654741</v>
      </c>
      <c r="G107" s="2">
        <f t="shared" si="39"/>
        <v>-35.355339059327406</v>
      </c>
      <c r="I107" s="2">
        <f t="shared" si="50"/>
        <v>38.511795495802289</v>
      </c>
      <c r="J107" s="2">
        <f t="shared" si="47"/>
        <v>-70.710678118654741</v>
      </c>
      <c r="K107" s="2">
        <f t="shared" si="51"/>
        <v>-59.302964577578265</v>
      </c>
      <c r="M107" s="2">
        <f t="shared" si="40"/>
        <v>38.511795495802289</v>
      </c>
      <c r="N107" s="2">
        <f t="shared" si="52"/>
        <v>-83.650006852939342</v>
      </c>
      <c r="O107" s="2">
        <f t="shared" si="57"/>
        <v>-38.980994871766711</v>
      </c>
      <c r="Q107" s="2">
        <f t="shared" si="53"/>
        <v>38.511795495802289</v>
      </c>
      <c r="R107" s="2">
        <f t="shared" si="54"/>
        <v>-83.650006852939342</v>
      </c>
      <c r="S107" s="2">
        <f t="shared" si="48"/>
        <v>-38.980994871766711</v>
      </c>
      <c r="U107" s="2">
        <f t="shared" si="41"/>
        <v>38.511795495802289</v>
      </c>
      <c r="V107" s="2">
        <f t="shared" si="41"/>
        <v>-83.650006852939342</v>
      </c>
      <c r="W107" s="2">
        <f t="shared" si="42"/>
        <v>961.01900512823329</v>
      </c>
      <c r="Y107" s="2">
        <f t="shared" si="55"/>
        <v>40.073916634628347</v>
      </c>
      <c r="Z107" s="2">
        <f t="shared" si="56"/>
        <v>-87.04303078977874</v>
      </c>
      <c r="AH107" s="2">
        <f t="shared" si="58"/>
        <v>1</v>
      </c>
      <c r="AJ107" s="2">
        <f t="shared" si="49"/>
        <v>40.073916634628347</v>
      </c>
      <c r="AK107" s="2">
        <f t="shared" si="49"/>
        <v>-87.04303078977874</v>
      </c>
    </row>
    <row r="108" spans="1:37" x14ac:dyDescent="0.2">
      <c r="A108" s="2">
        <f t="shared" si="43"/>
        <v>24</v>
      </c>
      <c r="C108" s="2">
        <f t="shared" si="44"/>
        <v>345</v>
      </c>
      <c r="D108" s="2">
        <f t="shared" si="45"/>
        <v>70.710678118654755</v>
      </c>
      <c r="E108" s="2">
        <f t="shared" si="38"/>
        <v>68.301270189221938</v>
      </c>
      <c r="F108" s="2">
        <f t="shared" si="46"/>
        <v>-70.710678118654741</v>
      </c>
      <c r="G108" s="2">
        <f t="shared" si="39"/>
        <v>-18.301270189221928</v>
      </c>
      <c r="I108" s="2">
        <f t="shared" si="50"/>
        <v>52.548274549875892</v>
      </c>
      <c r="J108" s="2">
        <f t="shared" si="47"/>
        <v>-70.710678118654741</v>
      </c>
      <c r="K108" s="2">
        <f t="shared" si="51"/>
        <v>-47.314678925581504</v>
      </c>
      <c r="M108" s="2">
        <f t="shared" si="40"/>
        <v>52.548274549875892</v>
      </c>
      <c r="N108" s="2">
        <f t="shared" si="52"/>
        <v>-80.547210208073295</v>
      </c>
      <c r="O108" s="2">
        <f t="shared" si="57"/>
        <v>-27.40120014757235</v>
      </c>
      <c r="Q108" s="2">
        <f t="shared" si="53"/>
        <v>52.548274549875892</v>
      </c>
      <c r="R108" s="2">
        <f t="shared" si="54"/>
        <v>-80.547210208073295</v>
      </c>
      <c r="S108" s="2">
        <f t="shared" si="48"/>
        <v>-27.40120014757235</v>
      </c>
      <c r="U108" s="2">
        <f t="shared" si="41"/>
        <v>52.548274549875892</v>
      </c>
      <c r="V108" s="2">
        <f t="shared" si="41"/>
        <v>-80.547210208073295</v>
      </c>
      <c r="W108" s="2">
        <f t="shared" si="42"/>
        <v>972.59879985242765</v>
      </c>
      <c r="Y108" s="2">
        <f t="shared" si="55"/>
        <v>54.028726498376344</v>
      </c>
      <c r="Z108" s="2">
        <f t="shared" si="56"/>
        <v>-82.816481184528214</v>
      </c>
      <c r="AH108" s="2">
        <f t="shared" si="58"/>
        <v>1</v>
      </c>
      <c r="AJ108" s="2">
        <f t="shared" si="49"/>
        <v>54.028726498376344</v>
      </c>
      <c r="AK108" s="2">
        <f t="shared" si="49"/>
        <v>-82.816481184528214</v>
      </c>
    </row>
    <row r="109" spans="1:37" x14ac:dyDescent="0.2">
      <c r="A109" s="2">
        <f t="shared" si="43"/>
        <v>25</v>
      </c>
      <c r="C109" s="2">
        <f t="shared" si="44"/>
        <v>360</v>
      </c>
      <c r="D109" s="2">
        <f t="shared" si="45"/>
        <v>70.710678118654755</v>
      </c>
      <c r="E109" s="2">
        <f t="shared" si="38"/>
        <v>70.710678118654755</v>
      </c>
      <c r="F109" s="2">
        <f t="shared" si="46"/>
        <v>-70.710678118654741</v>
      </c>
      <c r="G109" s="2">
        <f t="shared" si="39"/>
        <v>-1.7326215608522128E-14</v>
      </c>
      <c r="I109" s="2">
        <f t="shared" si="50"/>
        <v>63.003675533505046</v>
      </c>
      <c r="J109" s="2">
        <f t="shared" si="47"/>
        <v>-70.710678118654741</v>
      </c>
      <c r="K109" s="2">
        <f t="shared" si="51"/>
        <v>-32.101976096010318</v>
      </c>
      <c r="M109" s="2">
        <f t="shared" si="40"/>
        <v>63.003675533505046</v>
      </c>
      <c r="N109" s="2">
        <f t="shared" si="52"/>
        <v>-76.609872988295265</v>
      </c>
      <c r="O109" s="2">
        <f t="shared" si="57"/>
        <v>-12.706857596828758</v>
      </c>
      <c r="Q109" s="2">
        <f t="shared" si="53"/>
        <v>63.003675533505046</v>
      </c>
      <c r="R109" s="2">
        <f t="shared" si="54"/>
        <v>-76.609872988295265</v>
      </c>
      <c r="S109" s="2">
        <f t="shared" si="48"/>
        <v>-12.706857596828758</v>
      </c>
      <c r="U109" s="2">
        <f t="shared" si="41"/>
        <v>63.003675533505046</v>
      </c>
      <c r="V109" s="2">
        <f t="shared" si="41"/>
        <v>-76.609872988295265</v>
      </c>
      <c r="W109" s="2">
        <f t="shared" si="42"/>
        <v>987.29314240317126</v>
      </c>
      <c r="Y109" s="2">
        <f t="shared" si="55"/>
        <v>63.814558035061133</v>
      </c>
      <c r="Z109" s="2">
        <f t="shared" si="56"/>
        <v>-77.595872692703097</v>
      </c>
      <c r="AH109" s="2">
        <f t="shared" si="58"/>
        <v>1</v>
      </c>
      <c r="AJ109" s="2">
        <f t="shared" si="49"/>
        <v>63.814558035061133</v>
      </c>
      <c r="AK109" s="2">
        <f t="shared" si="49"/>
        <v>-77.595872692703097</v>
      </c>
    </row>
    <row r="110" spans="1:37" x14ac:dyDescent="0.2">
      <c r="A110" s="2">
        <v>1</v>
      </c>
      <c r="B110" s="23">
        <f>B85+15</f>
        <v>-30</v>
      </c>
      <c r="C110" s="2">
        <v>0</v>
      </c>
      <c r="D110" s="23">
        <f>$D$32*COS(RADIANS($B110))</f>
        <v>86.602540378443877</v>
      </c>
      <c r="E110" s="2">
        <f>$D110*COS(RADIANS($C110))</f>
        <v>86.602540378443877</v>
      </c>
      <c r="F110" s="23">
        <f>$D$32*SIN(RADIANS($B110))</f>
        <v>-49.999999999999993</v>
      </c>
      <c r="G110" s="2">
        <f>$D110*SIN(RADIANS($C110))</f>
        <v>0</v>
      </c>
      <c r="I110" s="2">
        <f t="shared" si="50"/>
        <v>77.163428488480065</v>
      </c>
      <c r="J110" s="2">
        <f>F110</f>
        <v>-49.999999999999993</v>
      </c>
      <c r="K110" s="2">
        <f t="shared" si="51"/>
        <v>-39.316730585124013</v>
      </c>
      <c r="M110" s="2">
        <f>I110</f>
        <v>77.163428488480065</v>
      </c>
      <c r="N110" s="2">
        <f t="shared" si="52"/>
        <v>-58.472209981048273</v>
      </c>
      <c r="O110" s="2">
        <f t="shared" si="57"/>
        <v>-25.036093222294561</v>
      </c>
      <c r="Q110" s="2">
        <f t="shared" si="53"/>
        <v>77.163428488480065</v>
      </c>
      <c r="R110" s="2">
        <f t="shared" si="54"/>
        <v>-58.472209981048273</v>
      </c>
      <c r="S110" s="2">
        <f>O110</f>
        <v>-25.036093222294561</v>
      </c>
      <c r="U110" s="2">
        <f>Q110</f>
        <v>77.163428488480065</v>
      </c>
      <c r="V110" s="2">
        <f t="shared" ref="V110:V173" si="59">R110</f>
        <v>-58.472209981048273</v>
      </c>
      <c r="W110" s="2">
        <f>S110+$W$32</f>
        <v>974.96390677770546</v>
      </c>
      <c r="Y110" s="2">
        <f t="shared" si="55"/>
        <v>79.144907777671747</v>
      </c>
      <c r="Z110" s="2">
        <f t="shared" si="56"/>
        <v>-59.973717564890435</v>
      </c>
      <c r="AH110" s="2">
        <f t="shared" si="58"/>
        <v>1</v>
      </c>
      <c r="AJ110" s="2">
        <f t="shared" si="49"/>
        <v>79.144907777671747</v>
      </c>
      <c r="AK110" s="2">
        <f t="shared" si="49"/>
        <v>-59.973717564890435</v>
      </c>
    </row>
    <row r="111" spans="1:37" x14ac:dyDescent="0.2">
      <c r="A111" s="2">
        <f>A110+1</f>
        <v>2</v>
      </c>
      <c r="C111" s="2">
        <f>C110+15</f>
        <v>15</v>
      </c>
      <c r="D111" s="2">
        <f>D110</f>
        <v>86.602540378443877</v>
      </c>
      <c r="E111" s="2">
        <f t="shared" si="38"/>
        <v>83.651630373780804</v>
      </c>
      <c r="F111" s="2">
        <f>F110</f>
        <v>-49.999999999999993</v>
      </c>
      <c r="G111" s="2">
        <f t="shared" si="39"/>
        <v>22.414386804201339</v>
      </c>
      <c r="I111" s="2">
        <f t="shared" si="50"/>
        <v>84.710067088627412</v>
      </c>
      <c r="J111" s="2">
        <f>F111</f>
        <v>-49.999999999999993</v>
      </c>
      <c r="K111" s="2">
        <f t="shared" si="51"/>
        <v>-18.005680599195543</v>
      </c>
      <c r="M111" s="2">
        <f t="shared" ref="M111:M134" si="60">I111</f>
        <v>84.710067088627412</v>
      </c>
      <c r="N111" s="2">
        <f t="shared" si="52"/>
        <v>-52.956504373558182</v>
      </c>
      <c r="O111" s="2">
        <f t="shared" si="57"/>
        <v>-4.4511996555489652</v>
      </c>
      <c r="Q111" s="2">
        <f t="shared" si="53"/>
        <v>84.710067088627412</v>
      </c>
      <c r="R111" s="2">
        <f t="shared" si="54"/>
        <v>-52.956504373558182</v>
      </c>
      <c r="S111" s="2">
        <f>O111</f>
        <v>-4.4511996555489652</v>
      </c>
      <c r="U111" s="2">
        <f t="shared" ref="U111:U134" si="61">Q111</f>
        <v>84.710067088627412</v>
      </c>
      <c r="V111" s="2">
        <f t="shared" si="59"/>
        <v>-52.956504373558182</v>
      </c>
      <c r="W111" s="2">
        <f t="shared" ref="W111:W134" si="62">S111+$W$32</f>
        <v>995.54880034445102</v>
      </c>
      <c r="Y111" s="2">
        <f t="shared" si="55"/>
        <v>85.088814389930945</v>
      </c>
      <c r="Z111" s="2">
        <f t="shared" si="56"/>
        <v>-53.193278275495594</v>
      </c>
      <c r="AH111" s="2">
        <f t="shared" si="58"/>
        <v>1</v>
      </c>
      <c r="AJ111" s="2">
        <f t="shared" si="49"/>
        <v>85.088814389930945</v>
      </c>
      <c r="AK111" s="2">
        <f t="shared" si="49"/>
        <v>-53.193278275495594</v>
      </c>
    </row>
    <row r="112" spans="1:37" x14ac:dyDescent="0.2">
      <c r="A112" s="2">
        <f t="shared" ref="A112:A134" si="63">A111+1</f>
        <v>3</v>
      </c>
      <c r="C112" s="2">
        <f t="shared" ref="C112:C134" si="64">C111+15</f>
        <v>30</v>
      </c>
      <c r="D112" s="2">
        <f t="shared" ref="D112:D134" si="65">D111</f>
        <v>86.602540378443877</v>
      </c>
      <c r="E112" s="2">
        <f t="shared" si="38"/>
        <v>75.000000000000014</v>
      </c>
      <c r="F112" s="2">
        <f t="shared" ref="F112:F134" si="66">F111</f>
        <v>-49.999999999999993</v>
      </c>
      <c r="G112" s="2">
        <f t="shared" si="39"/>
        <v>43.301270189221931</v>
      </c>
      <c r="I112" s="2">
        <f t="shared" si="50"/>
        <v>86.483854606689619</v>
      </c>
      <c r="J112" s="2">
        <f>F112</f>
        <v>-49.999999999999993</v>
      </c>
      <c r="K112" s="2">
        <f t="shared" si="51"/>
        <v>4.5324267637740121</v>
      </c>
      <c r="M112" s="2">
        <f t="shared" si="60"/>
        <v>86.483854606689619</v>
      </c>
      <c r="N112" s="2">
        <f t="shared" si="52"/>
        <v>-47.12321294745631</v>
      </c>
      <c r="O112" s="2">
        <f t="shared" si="57"/>
        <v>17.318940322019134</v>
      </c>
      <c r="Q112" s="2">
        <f t="shared" si="53"/>
        <v>86.483854606689619</v>
      </c>
      <c r="R112" s="2">
        <f t="shared" si="54"/>
        <v>-47.12321294745631</v>
      </c>
      <c r="S112" s="2">
        <f>O112</f>
        <v>17.318940322019134</v>
      </c>
      <c r="U112" s="2">
        <f t="shared" si="61"/>
        <v>86.483854606689619</v>
      </c>
      <c r="V112" s="2">
        <f t="shared" si="59"/>
        <v>-47.12321294745631</v>
      </c>
      <c r="W112" s="2">
        <f t="shared" si="62"/>
        <v>1017.3189403220191</v>
      </c>
      <c r="Y112" s="2">
        <f t="shared" si="55"/>
        <v>85.011544736711855</v>
      </c>
      <c r="Z112" s="2">
        <f t="shared" si="56"/>
        <v>-46.32098261390874</v>
      </c>
      <c r="AH112" s="2">
        <f t="shared" si="58"/>
        <v>1</v>
      </c>
      <c r="AJ112" s="2">
        <f t="shared" si="49"/>
        <v>85.011544736711855</v>
      </c>
      <c r="AK112" s="2">
        <f t="shared" si="49"/>
        <v>-46.32098261390874</v>
      </c>
    </row>
    <row r="113" spans="1:37" x14ac:dyDescent="0.2">
      <c r="A113" s="2">
        <f t="shared" si="63"/>
        <v>4</v>
      </c>
      <c r="C113" s="2">
        <f t="shared" si="64"/>
        <v>45</v>
      </c>
      <c r="D113" s="2">
        <f t="shared" si="65"/>
        <v>86.602540378443877</v>
      </c>
      <c r="E113" s="2">
        <f t="shared" si="38"/>
        <v>61.237243569579462</v>
      </c>
      <c r="F113" s="2">
        <f t="shared" si="66"/>
        <v>-49.999999999999993</v>
      </c>
      <c r="G113" s="2">
        <f t="shared" si="39"/>
        <v>61.237243569579455</v>
      </c>
      <c r="I113" s="2">
        <f t="shared" si="50"/>
        <v>82.363910354633191</v>
      </c>
      <c r="J113" s="2">
        <f>F113</f>
        <v>-49.999999999999993</v>
      </c>
      <c r="K113" s="2">
        <f t="shared" si="51"/>
        <v>26.761656732981745</v>
      </c>
      <c r="M113" s="2">
        <f t="shared" si="60"/>
        <v>82.363910354633191</v>
      </c>
      <c r="N113" s="2">
        <f t="shared" si="52"/>
        <v>-41.369864873461623</v>
      </c>
      <c r="O113" s="2">
        <f t="shared" si="57"/>
        <v>38.790727647795833</v>
      </c>
      <c r="Q113" s="2">
        <f t="shared" si="53"/>
        <v>82.363910354633191</v>
      </c>
      <c r="R113" s="2">
        <f t="shared" si="54"/>
        <v>-41.369864873461623</v>
      </c>
      <c r="S113" s="2">
        <f>O113</f>
        <v>38.790727647795833</v>
      </c>
      <c r="U113" s="2">
        <f t="shared" si="61"/>
        <v>82.363910354633191</v>
      </c>
      <c r="V113" s="2">
        <f t="shared" si="59"/>
        <v>-41.369864873461623</v>
      </c>
      <c r="W113" s="2">
        <f t="shared" si="62"/>
        <v>1038.7907276477958</v>
      </c>
      <c r="Y113" s="2">
        <f t="shared" si="55"/>
        <v>79.288261015898129</v>
      </c>
      <c r="Z113" s="2">
        <f t="shared" si="56"/>
        <v>-39.825023243264994</v>
      </c>
      <c r="AH113" s="2">
        <f t="shared" si="58"/>
        <v>1</v>
      </c>
      <c r="AJ113" s="2">
        <f t="shared" si="49"/>
        <v>79.288261015898129</v>
      </c>
      <c r="AK113" s="2">
        <f t="shared" si="49"/>
        <v>-39.825023243264994</v>
      </c>
    </row>
    <row r="114" spans="1:37" x14ac:dyDescent="0.2">
      <c r="A114" s="2">
        <f t="shared" si="63"/>
        <v>5</v>
      </c>
      <c r="C114" s="2">
        <f t="shared" si="64"/>
        <v>60</v>
      </c>
      <c r="D114" s="2">
        <f t="shared" si="65"/>
        <v>86.602540378443877</v>
      </c>
      <c r="E114" s="2">
        <f t="shared" si="38"/>
        <v>43.301270189221945</v>
      </c>
      <c r="F114" s="2">
        <f t="shared" si="66"/>
        <v>-49.999999999999993</v>
      </c>
      <c r="G114" s="2">
        <f t="shared" si="39"/>
        <v>75</v>
      </c>
      <c r="I114" s="2">
        <f t="shared" si="50"/>
        <v>72.631001724706039</v>
      </c>
      <c r="J114" s="2">
        <f t="shared" ref="J114:J134" si="67">F114</f>
        <v>-49.999999999999993</v>
      </c>
      <c r="K114" s="2">
        <f t="shared" si="51"/>
        <v>47.167124021565584</v>
      </c>
      <c r="M114" s="2">
        <f t="shared" si="60"/>
        <v>72.631001724706039</v>
      </c>
      <c r="N114" s="2">
        <f t="shared" si="52"/>
        <v>-36.088541314959635</v>
      </c>
      <c r="O114" s="2">
        <f t="shared" si="57"/>
        <v>58.500895499335734</v>
      </c>
      <c r="Q114" s="2">
        <f t="shared" si="53"/>
        <v>72.631001724706039</v>
      </c>
      <c r="R114" s="2">
        <f t="shared" si="54"/>
        <v>-36.088541314959635</v>
      </c>
      <c r="S114" s="2">
        <f t="shared" ref="S114:S134" si="68">O114</f>
        <v>58.500895499335734</v>
      </c>
      <c r="U114" s="2">
        <f t="shared" si="61"/>
        <v>72.631001724706039</v>
      </c>
      <c r="V114" s="2">
        <f t="shared" si="59"/>
        <v>-36.088541314959635</v>
      </c>
      <c r="W114" s="2">
        <f t="shared" si="62"/>
        <v>1058.5008954993357</v>
      </c>
      <c r="Y114" s="2">
        <f t="shared" si="55"/>
        <v>68.616854301708628</v>
      </c>
      <c r="Z114" s="2">
        <f t="shared" si="56"/>
        <v>-34.094011132541631</v>
      </c>
      <c r="AH114" s="2">
        <f t="shared" si="58"/>
        <v>1</v>
      </c>
      <c r="AJ114" s="2">
        <f t="shared" si="49"/>
        <v>68.616854301708628</v>
      </c>
      <c r="AK114" s="2">
        <f t="shared" si="49"/>
        <v>-34.094011132541631</v>
      </c>
    </row>
    <row r="115" spans="1:37" x14ac:dyDescent="0.2">
      <c r="A115" s="2">
        <f t="shared" si="63"/>
        <v>6</v>
      </c>
      <c r="C115" s="2">
        <f t="shared" si="64"/>
        <v>75</v>
      </c>
      <c r="D115" s="2">
        <f t="shared" si="65"/>
        <v>86.602540378443877</v>
      </c>
      <c r="E115" s="2">
        <f t="shared" si="38"/>
        <v>22.414386804201339</v>
      </c>
      <c r="F115" s="2">
        <f t="shared" si="66"/>
        <v>-49.999999999999993</v>
      </c>
      <c r="G115" s="2">
        <f t="shared" si="39"/>
        <v>83.651630373780804</v>
      </c>
      <c r="I115" s="2">
        <f t="shared" si="50"/>
        <v>57.948410355645649</v>
      </c>
      <c r="J115" s="2">
        <f t="shared" si="67"/>
        <v>-49.999999999999993</v>
      </c>
      <c r="K115" s="2">
        <f t="shared" si="51"/>
        <v>64.358229755437677</v>
      </c>
      <c r="M115" s="2">
        <f t="shared" si="60"/>
        <v>57.948410355645649</v>
      </c>
      <c r="N115" s="2">
        <f t="shared" si="52"/>
        <v>-31.639155744662389</v>
      </c>
      <c r="O115" s="2">
        <f t="shared" si="57"/>
        <v>75.106228510148867</v>
      </c>
      <c r="Q115" s="2">
        <f t="shared" si="53"/>
        <v>57.948410355645649</v>
      </c>
      <c r="R115" s="2">
        <f t="shared" si="54"/>
        <v>-31.639155744662389</v>
      </c>
      <c r="S115" s="2">
        <f t="shared" si="68"/>
        <v>75.106228510148867</v>
      </c>
      <c r="U115" s="2">
        <f t="shared" si="61"/>
        <v>57.948410355645649</v>
      </c>
      <c r="V115" s="2">
        <f t="shared" si="59"/>
        <v>-31.639155744662389</v>
      </c>
      <c r="W115" s="2">
        <f t="shared" si="62"/>
        <v>1075.1062285101489</v>
      </c>
      <c r="Y115" s="2">
        <f t="shared" si="55"/>
        <v>53.900171740190622</v>
      </c>
      <c r="Z115" s="2">
        <f t="shared" si="56"/>
        <v>-29.428864707171325</v>
      </c>
      <c r="AH115" s="2">
        <f t="shared" si="58"/>
        <v>1</v>
      </c>
      <c r="AJ115" s="2">
        <f t="shared" si="49"/>
        <v>53.900171740190622</v>
      </c>
      <c r="AK115" s="2">
        <f t="shared" si="49"/>
        <v>-29.428864707171325</v>
      </c>
    </row>
    <row r="116" spans="1:37" x14ac:dyDescent="0.2">
      <c r="A116" s="2">
        <f t="shared" si="63"/>
        <v>7</v>
      </c>
      <c r="C116" s="2">
        <f t="shared" si="64"/>
        <v>90</v>
      </c>
      <c r="D116" s="2">
        <f t="shared" si="65"/>
        <v>86.602540378443877</v>
      </c>
      <c r="E116" s="2">
        <f t="shared" si="38"/>
        <v>5.3050484267905943E-15</v>
      </c>
      <c r="F116" s="2">
        <f t="shared" si="66"/>
        <v>-49.999999999999993</v>
      </c>
      <c r="G116" s="2">
        <f t="shared" si="39"/>
        <v>86.602540378443877</v>
      </c>
      <c r="I116" s="2">
        <f t="shared" si="50"/>
        <v>39.31673058512402</v>
      </c>
      <c r="J116" s="2">
        <f t="shared" si="67"/>
        <v>-49.999999999999993</v>
      </c>
      <c r="K116" s="2">
        <f t="shared" si="51"/>
        <v>77.163428488480065</v>
      </c>
      <c r="M116" s="2">
        <f t="shared" si="60"/>
        <v>39.31673058512402</v>
      </c>
      <c r="N116" s="2">
        <f t="shared" si="52"/>
        <v>-28.324926436228349</v>
      </c>
      <c r="O116" s="2">
        <f t="shared" si="57"/>
        <v>87.475100677158579</v>
      </c>
      <c r="Q116" s="2">
        <f t="shared" si="53"/>
        <v>39.31673058512402</v>
      </c>
      <c r="R116" s="2">
        <f t="shared" si="54"/>
        <v>-28.324926436228349</v>
      </c>
      <c r="S116" s="2">
        <f t="shared" si="68"/>
        <v>87.475100677158579</v>
      </c>
      <c r="U116" s="2">
        <f t="shared" si="61"/>
        <v>39.31673058512402</v>
      </c>
      <c r="V116" s="2">
        <f t="shared" si="59"/>
        <v>-28.324926436228349</v>
      </c>
      <c r="W116" s="2">
        <f t="shared" si="62"/>
        <v>1087.4751006771585</v>
      </c>
      <c r="Y116" s="2">
        <f t="shared" si="55"/>
        <v>36.154143263272822</v>
      </c>
      <c r="Z116" s="2">
        <f t="shared" si="56"/>
        <v>-26.046505725593843</v>
      </c>
      <c r="AH116" s="2">
        <f t="shared" si="58"/>
        <v>1</v>
      </c>
      <c r="AJ116" s="2">
        <f t="shared" si="49"/>
        <v>36.154143263272822</v>
      </c>
      <c r="AK116" s="2">
        <f t="shared" si="49"/>
        <v>-26.046505725593843</v>
      </c>
    </row>
    <row r="117" spans="1:37" x14ac:dyDescent="0.2">
      <c r="A117" s="2">
        <f t="shared" si="63"/>
        <v>8</v>
      </c>
      <c r="C117" s="2">
        <f t="shared" si="64"/>
        <v>105</v>
      </c>
      <c r="D117" s="2">
        <f t="shared" si="65"/>
        <v>86.602540378443877</v>
      </c>
      <c r="E117" s="2">
        <f t="shared" si="38"/>
        <v>-22.414386804201349</v>
      </c>
      <c r="F117" s="2">
        <f t="shared" si="66"/>
        <v>-49.999999999999993</v>
      </c>
      <c r="G117" s="2">
        <f t="shared" si="39"/>
        <v>83.651630373780804</v>
      </c>
      <c r="I117" s="2">
        <f t="shared" si="50"/>
        <v>18.005680599195532</v>
      </c>
      <c r="J117" s="2">
        <f t="shared" si="67"/>
        <v>-49.999999999999993</v>
      </c>
      <c r="K117" s="2">
        <f t="shared" si="51"/>
        <v>84.710067088627412</v>
      </c>
      <c r="M117" s="2">
        <f t="shared" si="60"/>
        <v>18.005680599195532</v>
      </c>
      <c r="N117" s="2">
        <f t="shared" si="52"/>
        <v>-26.37171264000439</v>
      </c>
      <c r="O117" s="2">
        <f t="shared" si="57"/>
        <v>94.764593802710877</v>
      </c>
      <c r="Q117" s="2">
        <f t="shared" si="53"/>
        <v>18.005680599195532</v>
      </c>
      <c r="R117" s="2">
        <f t="shared" si="54"/>
        <v>-26.37171264000439</v>
      </c>
      <c r="S117" s="2">
        <f t="shared" si="68"/>
        <v>94.764593802710877</v>
      </c>
      <c r="U117" s="2">
        <f t="shared" si="61"/>
        <v>18.005680599195532</v>
      </c>
      <c r="V117" s="2">
        <f t="shared" si="59"/>
        <v>-26.37171264000439</v>
      </c>
      <c r="W117" s="2">
        <f t="shared" si="62"/>
        <v>1094.7645938027108</v>
      </c>
      <c r="Y117" s="2">
        <f t="shared" si="55"/>
        <v>16.44707976593584</v>
      </c>
      <c r="Z117" s="2">
        <f t="shared" si="56"/>
        <v>-24.088934542905829</v>
      </c>
      <c r="AH117" s="2">
        <f t="shared" si="58"/>
        <v>1</v>
      </c>
      <c r="AJ117" s="2">
        <f t="shared" si="49"/>
        <v>16.44707976593584</v>
      </c>
      <c r="AK117" s="2">
        <f t="shared" si="49"/>
        <v>-24.088934542905829</v>
      </c>
    </row>
    <row r="118" spans="1:37" x14ac:dyDescent="0.2">
      <c r="A118" s="2">
        <f t="shared" si="63"/>
        <v>9</v>
      </c>
      <c r="C118" s="2">
        <f t="shared" si="64"/>
        <v>120</v>
      </c>
      <c r="D118" s="2">
        <f t="shared" si="65"/>
        <v>86.602540378443877</v>
      </c>
      <c r="E118" s="2">
        <f t="shared" si="38"/>
        <v>-43.301270189221917</v>
      </c>
      <c r="F118" s="2">
        <f t="shared" si="66"/>
        <v>-49.999999999999993</v>
      </c>
      <c r="G118" s="2">
        <f t="shared" si="39"/>
        <v>75.000000000000014</v>
      </c>
      <c r="I118" s="2">
        <f t="shared" si="50"/>
        <v>-4.5324267637739979</v>
      </c>
      <c r="J118" s="2">
        <f t="shared" si="67"/>
        <v>-49.999999999999993</v>
      </c>
      <c r="K118" s="2">
        <f t="shared" si="51"/>
        <v>86.483854606689604</v>
      </c>
      <c r="M118" s="2">
        <f t="shared" si="60"/>
        <v>-4.5324267637739979</v>
      </c>
      <c r="N118" s="2">
        <f t="shared" si="52"/>
        <v>-25.912622648364763</v>
      </c>
      <c r="O118" s="2">
        <f t="shared" si="57"/>
        <v>96.477940976756344</v>
      </c>
      <c r="Q118" s="2">
        <f t="shared" si="53"/>
        <v>-4.5324267637739979</v>
      </c>
      <c r="R118" s="2">
        <f t="shared" si="54"/>
        <v>-25.912622648364763</v>
      </c>
      <c r="S118" s="2">
        <f t="shared" si="68"/>
        <v>96.477940976756344</v>
      </c>
      <c r="U118" s="2">
        <f t="shared" si="61"/>
        <v>-4.5324267637739979</v>
      </c>
      <c r="V118" s="2">
        <f t="shared" si="59"/>
        <v>-25.912622648364763</v>
      </c>
      <c r="W118" s="2">
        <f t="shared" si="62"/>
        <v>1096.4779409767564</v>
      </c>
      <c r="Y118" s="2">
        <f t="shared" si="55"/>
        <v>-4.133623299102994</v>
      </c>
      <c r="Z118" s="2">
        <f t="shared" si="56"/>
        <v>-23.632598231097536</v>
      </c>
      <c r="AH118" s="2">
        <f t="shared" si="58"/>
        <v>1</v>
      </c>
      <c r="AJ118" s="2">
        <f t="shared" si="49"/>
        <v>-4.133623299102994</v>
      </c>
      <c r="AK118" s="2">
        <f t="shared" si="49"/>
        <v>-23.632598231097536</v>
      </c>
    </row>
    <row r="119" spans="1:37" x14ac:dyDescent="0.2">
      <c r="A119" s="2">
        <f t="shared" si="63"/>
        <v>10</v>
      </c>
      <c r="C119" s="2">
        <f t="shared" si="64"/>
        <v>135</v>
      </c>
      <c r="D119" s="2">
        <f t="shared" si="65"/>
        <v>86.602540378443877</v>
      </c>
      <c r="E119" s="2">
        <f t="shared" si="38"/>
        <v>-61.237243569579455</v>
      </c>
      <c r="F119" s="2">
        <f t="shared" si="66"/>
        <v>-49.999999999999993</v>
      </c>
      <c r="G119" s="2">
        <f t="shared" si="39"/>
        <v>61.237243569579462</v>
      </c>
      <c r="I119" s="2">
        <f t="shared" si="50"/>
        <v>-26.761656732981745</v>
      </c>
      <c r="J119" s="2">
        <f t="shared" si="67"/>
        <v>-49.999999999999993</v>
      </c>
      <c r="K119" s="2">
        <f t="shared" si="51"/>
        <v>82.363910354633191</v>
      </c>
      <c r="M119" s="2">
        <f t="shared" si="60"/>
        <v>-26.761656732981745</v>
      </c>
      <c r="N119" s="2">
        <f t="shared" si="52"/>
        <v>-26.978942685557623</v>
      </c>
      <c r="O119" s="2">
        <f t="shared" si="57"/>
        <v>92.49838042082385</v>
      </c>
      <c r="Q119" s="2">
        <f t="shared" si="53"/>
        <v>-26.761656732981745</v>
      </c>
      <c r="R119" s="2">
        <f t="shared" si="54"/>
        <v>-26.978942685557623</v>
      </c>
      <c r="S119" s="2">
        <f t="shared" si="68"/>
        <v>92.49838042082385</v>
      </c>
      <c r="U119" s="2">
        <f t="shared" si="61"/>
        <v>-26.761656732981745</v>
      </c>
      <c r="V119" s="2">
        <f t="shared" si="59"/>
        <v>-26.978942685557623</v>
      </c>
      <c r="W119" s="2">
        <f t="shared" si="62"/>
        <v>1092.4983804208239</v>
      </c>
      <c r="Y119" s="2">
        <f t="shared" si="55"/>
        <v>-24.495831950499838</v>
      </c>
      <c r="Z119" s="2">
        <f t="shared" si="56"/>
        <v>-24.694720989119908</v>
      </c>
      <c r="AH119" s="2">
        <f t="shared" si="58"/>
        <v>1</v>
      </c>
      <c r="AJ119" s="2">
        <f t="shared" si="49"/>
        <v>-24.495831950499838</v>
      </c>
      <c r="AK119" s="2">
        <f t="shared" si="49"/>
        <v>-24.694720989119908</v>
      </c>
    </row>
    <row r="120" spans="1:37" x14ac:dyDescent="0.2">
      <c r="A120" s="2">
        <f t="shared" si="63"/>
        <v>11</v>
      </c>
      <c r="C120" s="2">
        <f t="shared" si="64"/>
        <v>150</v>
      </c>
      <c r="D120" s="2">
        <f t="shared" si="65"/>
        <v>86.602540378443877</v>
      </c>
      <c r="E120" s="2">
        <f t="shared" si="38"/>
        <v>-75.000000000000014</v>
      </c>
      <c r="F120" s="2">
        <f t="shared" si="66"/>
        <v>-49.999999999999993</v>
      </c>
      <c r="G120" s="2">
        <f t="shared" si="39"/>
        <v>43.301270189221931</v>
      </c>
      <c r="I120" s="2">
        <f t="shared" si="50"/>
        <v>-47.167124021565606</v>
      </c>
      <c r="J120" s="2">
        <f t="shared" si="67"/>
        <v>-49.999999999999993</v>
      </c>
      <c r="K120" s="2">
        <f t="shared" si="51"/>
        <v>72.631001724706039</v>
      </c>
      <c r="M120" s="2">
        <f t="shared" si="60"/>
        <v>-47.167124021565606</v>
      </c>
      <c r="N120" s="2">
        <f t="shared" si="52"/>
        <v>-29.498004803225452</v>
      </c>
      <c r="O120" s="2">
        <f t="shared" si="57"/>
        <v>83.097112610265455</v>
      </c>
      <c r="Q120" s="2">
        <f t="shared" si="53"/>
        <v>-47.167124021565606</v>
      </c>
      <c r="R120" s="2">
        <f t="shared" si="54"/>
        <v>-29.498004803225452</v>
      </c>
      <c r="S120" s="2">
        <f t="shared" si="68"/>
        <v>83.097112610265455</v>
      </c>
      <c r="U120" s="2">
        <f t="shared" si="61"/>
        <v>-47.167124021565606</v>
      </c>
      <c r="V120" s="2">
        <f t="shared" si="59"/>
        <v>-29.498004803225452</v>
      </c>
      <c r="W120" s="2">
        <f t="shared" si="62"/>
        <v>1083.0971126102654</v>
      </c>
      <c r="Y120" s="2">
        <f t="shared" si="55"/>
        <v>-43.548379431917034</v>
      </c>
      <c r="Z120" s="2">
        <f t="shared" si="56"/>
        <v>-27.234866070444252</v>
      </c>
      <c r="AH120" s="2">
        <f t="shared" si="58"/>
        <v>1</v>
      </c>
      <c r="AJ120" s="2">
        <f t="shared" si="49"/>
        <v>-43.548379431917034</v>
      </c>
      <c r="AK120" s="2">
        <f t="shared" si="49"/>
        <v>-27.234866070444252</v>
      </c>
    </row>
    <row r="121" spans="1:37" x14ac:dyDescent="0.2">
      <c r="A121" s="2">
        <f t="shared" si="63"/>
        <v>12</v>
      </c>
      <c r="C121" s="2">
        <f t="shared" si="64"/>
        <v>165</v>
      </c>
      <c r="D121" s="2">
        <f t="shared" si="65"/>
        <v>86.602540378443877</v>
      </c>
      <c r="E121" s="2">
        <f t="shared" si="38"/>
        <v>-83.65163037378079</v>
      </c>
      <c r="F121" s="2">
        <f t="shared" si="66"/>
        <v>-49.999999999999993</v>
      </c>
      <c r="G121" s="2">
        <f t="shared" si="39"/>
        <v>22.414386804201364</v>
      </c>
      <c r="I121" s="2">
        <f t="shared" si="50"/>
        <v>-64.358229755437648</v>
      </c>
      <c r="J121" s="2">
        <f t="shared" si="67"/>
        <v>-49.999999999999993</v>
      </c>
      <c r="K121" s="2">
        <f t="shared" si="51"/>
        <v>57.948410355645663</v>
      </c>
      <c r="M121" s="2">
        <f t="shared" si="60"/>
        <v>-64.358229755437648</v>
      </c>
      <c r="N121" s="2">
        <f t="shared" si="52"/>
        <v>-33.298139080996172</v>
      </c>
      <c r="O121" s="2">
        <f t="shared" si="57"/>
        <v>68.914818410041079</v>
      </c>
      <c r="Q121" s="2">
        <f t="shared" si="53"/>
        <v>-64.358229755437648</v>
      </c>
      <c r="R121" s="2">
        <f t="shared" si="54"/>
        <v>-33.298139080996172</v>
      </c>
      <c r="S121" s="2">
        <f t="shared" si="68"/>
        <v>68.914818410041079</v>
      </c>
      <c r="U121" s="2">
        <f t="shared" si="61"/>
        <v>-64.358229755437648</v>
      </c>
      <c r="V121" s="2">
        <f t="shared" si="59"/>
        <v>-33.298139080996172</v>
      </c>
      <c r="W121" s="2">
        <f t="shared" si="62"/>
        <v>1068.9148184100411</v>
      </c>
      <c r="Y121" s="2">
        <f t="shared" si="55"/>
        <v>-60.208941486251817</v>
      </c>
      <c r="Z121" s="2">
        <f t="shared" si="56"/>
        <v>-31.151349487815633</v>
      </c>
      <c r="AH121" s="2">
        <f t="shared" si="58"/>
        <v>1</v>
      </c>
      <c r="AJ121" s="2">
        <f t="shared" si="49"/>
        <v>-60.208941486251817</v>
      </c>
      <c r="AK121" s="2">
        <f t="shared" si="49"/>
        <v>-31.151349487815633</v>
      </c>
    </row>
    <row r="122" spans="1:37" x14ac:dyDescent="0.2">
      <c r="A122" s="2">
        <f t="shared" si="63"/>
        <v>13</v>
      </c>
      <c r="C122" s="2">
        <f t="shared" si="64"/>
        <v>180</v>
      </c>
      <c r="D122" s="2">
        <f t="shared" si="65"/>
        <v>86.602540378443877</v>
      </c>
      <c r="E122" s="2">
        <f t="shared" si="38"/>
        <v>-86.602540378443877</v>
      </c>
      <c r="F122" s="2">
        <f t="shared" si="66"/>
        <v>-49.999999999999993</v>
      </c>
      <c r="G122" s="2">
        <f t="shared" si="39"/>
        <v>1.0610096853581189E-14</v>
      </c>
      <c r="I122" s="2">
        <f t="shared" si="50"/>
        <v>-77.163428488480065</v>
      </c>
      <c r="J122" s="2">
        <f t="shared" si="67"/>
        <v>-49.999999999999993</v>
      </c>
      <c r="K122" s="2">
        <f t="shared" si="51"/>
        <v>39.31673058512402</v>
      </c>
      <c r="M122" s="2">
        <f t="shared" si="60"/>
        <v>-77.163428488480065</v>
      </c>
      <c r="N122" s="2">
        <f t="shared" si="52"/>
        <v>-38.120372647858531</v>
      </c>
      <c r="O122" s="2">
        <f t="shared" si="57"/>
        <v>50.917997732546638</v>
      </c>
      <c r="Q122" s="2">
        <f t="shared" si="53"/>
        <v>-77.163428488480065</v>
      </c>
      <c r="R122" s="2">
        <f t="shared" si="54"/>
        <v>-38.120372647858531</v>
      </c>
      <c r="S122" s="2">
        <f t="shared" si="68"/>
        <v>50.917997732546638</v>
      </c>
      <c r="U122" s="2">
        <f t="shared" si="61"/>
        <v>-77.163428488480065</v>
      </c>
      <c r="V122" s="2">
        <f t="shared" si="59"/>
        <v>-38.120372647858531</v>
      </c>
      <c r="W122" s="2">
        <f t="shared" si="62"/>
        <v>1050.9179977325466</v>
      </c>
      <c r="Y122" s="2">
        <f t="shared" si="55"/>
        <v>-73.424785430421153</v>
      </c>
      <c r="Z122" s="2">
        <f t="shared" si="56"/>
        <v>-36.273403567268602</v>
      </c>
      <c r="AH122" s="2">
        <f t="shared" si="58"/>
        <v>1</v>
      </c>
      <c r="AJ122" s="2">
        <f t="shared" si="49"/>
        <v>-73.424785430421153</v>
      </c>
      <c r="AK122" s="2">
        <f t="shared" si="49"/>
        <v>-36.273403567268602</v>
      </c>
    </row>
    <row r="123" spans="1:37" x14ac:dyDescent="0.2">
      <c r="A123" s="2">
        <f t="shared" si="63"/>
        <v>14</v>
      </c>
      <c r="C123" s="2">
        <f t="shared" si="64"/>
        <v>195</v>
      </c>
      <c r="D123" s="2">
        <f t="shared" si="65"/>
        <v>86.602540378443877</v>
      </c>
      <c r="E123" s="2">
        <f t="shared" si="38"/>
        <v>-83.651630373780804</v>
      </c>
      <c r="F123" s="2">
        <f t="shared" si="66"/>
        <v>-49.999999999999993</v>
      </c>
      <c r="G123" s="2">
        <f t="shared" si="39"/>
        <v>-22.414386804201342</v>
      </c>
      <c r="I123" s="2">
        <f t="shared" si="50"/>
        <v>-84.710067088627412</v>
      </c>
      <c r="J123" s="2">
        <f t="shared" si="67"/>
        <v>-49.999999999999993</v>
      </c>
      <c r="K123" s="2">
        <f t="shared" si="51"/>
        <v>18.005680599195539</v>
      </c>
      <c r="M123" s="2">
        <f t="shared" si="60"/>
        <v>-84.710067088627412</v>
      </c>
      <c r="N123" s="2">
        <f t="shared" si="52"/>
        <v>-43.636078255348636</v>
      </c>
      <c r="O123" s="2">
        <f t="shared" si="57"/>
        <v>30.333104165801032</v>
      </c>
      <c r="Q123" s="2">
        <f t="shared" si="53"/>
        <v>-84.710067088627412</v>
      </c>
      <c r="R123" s="2">
        <f t="shared" si="54"/>
        <v>-43.636078255348636</v>
      </c>
      <c r="S123" s="2">
        <f t="shared" si="68"/>
        <v>30.333104165801032</v>
      </c>
      <c r="U123" s="2">
        <f t="shared" si="61"/>
        <v>-84.710067088627412</v>
      </c>
      <c r="V123" s="2">
        <f t="shared" si="59"/>
        <v>-43.636078255348636</v>
      </c>
      <c r="W123" s="2">
        <f t="shared" si="62"/>
        <v>1030.3331041658009</v>
      </c>
      <c r="Y123" s="2">
        <f t="shared" si="55"/>
        <v>-82.216194690951028</v>
      </c>
      <c r="Z123" s="2">
        <f t="shared" si="56"/>
        <v>-42.351427978894414</v>
      </c>
      <c r="AH123" s="2">
        <f t="shared" si="58"/>
        <v>1</v>
      </c>
      <c r="AJ123" s="2">
        <f t="shared" si="49"/>
        <v>-82.216194690951028</v>
      </c>
      <c r="AK123" s="2">
        <f t="shared" si="49"/>
        <v>-42.351427978894414</v>
      </c>
    </row>
    <row r="124" spans="1:37" x14ac:dyDescent="0.2">
      <c r="A124" s="2">
        <f t="shared" si="63"/>
        <v>15</v>
      </c>
      <c r="C124" s="2">
        <f t="shared" si="64"/>
        <v>210</v>
      </c>
      <c r="D124" s="2">
        <f t="shared" si="65"/>
        <v>86.602540378443877</v>
      </c>
      <c r="E124" s="2">
        <f t="shared" si="38"/>
        <v>-75</v>
      </c>
      <c r="F124" s="2">
        <f t="shared" si="66"/>
        <v>-49.999999999999993</v>
      </c>
      <c r="G124" s="2">
        <f t="shared" si="39"/>
        <v>-43.301270189221945</v>
      </c>
      <c r="I124" s="2">
        <f t="shared" si="50"/>
        <v>-86.483854606689604</v>
      </c>
      <c r="J124" s="2">
        <f t="shared" si="67"/>
        <v>-49.999999999999993</v>
      </c>
      <c r="K124" s="2">
        <f t="shared" si="51"/>
        <v>-4.5324267637740334</v>
      </c>
      <c r="M124" s="2">
        <f t="shared" si="60"/>
        <v>-86.483854606689604</v>
      </c>
      <c r="N124" s="2">
        <f t="shared" si="52"/>
        <v>-49.469369681450509</v>
      </c>
      <c r="O124" s="2">
        <f t="shared" si="57"/>
        <v>8.5629641882329146</v>
      </c>
      <c r="Q124" s="2">
        <f t="shared" si="53"/>
        <v>-86.483854606689604</v>
      </c>
      <c r="R124" s="2">
        <f t="shared" si="54"/>
        <v>-49.469369681450509</v>
      </c>
      <c r="S124" s="2">
        <f t="shared" si="68"/>
        <v>8.5629641882329146</v>
      </c>
      <c r="U124" s="2">
        <f t="shared" si="61"/>
        <v>-86.483854606689604</v>
      </c>
      <c r="V124" s="2">
        <f t="shared" si="59"/>
        <v>-49.469369681450509</v>
      </c>
      <c r="W124" s="2">
        <f t="shared" si="62"/>
        <v>1008.562964188233</v>
      </c>
      <c r="Y124" s="2">
        <f t="shared" si="55"/>
        <v>-85.749583989828835</v>
      </c>
      <c r="Z124" s="2">
        <f t="shared" si="56"/>
        <v>-49.049361753301305</v>
      </c>
      <c r="AH124" s="2">
        <f t="shared" si="58"/>
        <v>1</v>
      </c>
      <c r="AJ124" s="2">
        <f t="shared" si="49"/>
        <v>-85.749583989828835</v>
      </c>
      <c r="AK124" s="2">
        <f t="shared" si="49"/>
        <v>-49.049361753301305</v>
      </c>
    </row>
    <row r="125" spans="1:37" x14ac:dyDescent="0.2">
      <c r="A125" s="2">
        <f t="shared" si="63"/>
        <v>16</v>
      </c>
      <c r="C125" s="2">
        <f t="shared" si="64"/>
        <v>225</v>
      </c>
      <c r="D125" s="2">
        <f t="shared" si="65"/>
        <v>86.602540378443877</v>
      </c>
      <c r="E125" s="2">
        <f t="shared" si="38"/>
        <v>-61.237243569579476</v>
      </c>
      <c r="F125" s="2">
        <f t="shared" si="66"/>
        <v>-49.999999999999993</v>
      </c>
      <c r="G125" s="2">
        <f t="shared" si="39"/>
        <v>-61.237243569579455</v>
      </c>
      <c r="I125" s="2">
        <f t="shared" si="50"/>
        <v>-82.363910354633219</v>
      </c>
      <c r="J125" s="2">
        <f t="shared" si="67"/>
        <v>-49.999999999999993</v>
      </c>
      <c r="K125" s="2">
        <f t="shared" si="51"/>
        <v>-26.761656732981738</v>
      </c>
      <c r="M125" s="2">
        <f t="shared" si="60"/>
        <v>-82.363910354633219</v>
      </c>
      <c r="N125" s="2">
        <f t="shared" si="52"/>
        <v>-55.222717755445181</v>
      </c>
      <c r="O125" s="2">
        <f t="shared" si="57"/>
        <v>-12.908823137543759</v>
      </c>
      <c r="Q125" s="2">
        <f t="shared" si="53"/>
        <v>-82.363910354633219</v>
      </c>
      <c r="R125" s="2">
        <f t="shared" si="54"/>
        <v>-55.222717755445181</v>
      </c>
      <c r="S125" s="2">
        <f t="shared" si="68"/>
        <v>-12.908823137543759</v>
      </c>
      <c r="U125" s="2">
        <f t="shared" si="61"/>
        <v>-82.363910354633219</v>
      </c>
      <c r="V125" s="2">
        <f t="shared" si="59"/>
        <v>-55.222717755445181</v>
      </c>
      <c r="W125" s="2">
        <f t="shared" si="62"/>
        <v>987.09117686245622</v>
      </c>
      <c r="Y125" s="2">
        <f t="shared" si="55"/>
        <v>-83.441035929865279</v>
      </c>
      <c r="Z125" s="2">
        <f t="shared" si="56"/>
        <v>-55.944900582512304</v>
      </c>
      <c r="AH125" s="2">
        <f t="shared" si="58"/>
        <v>1</v>
      </c>
      <c r="AJ125" s="2">
        <f t="shared" si="49"/>
        <v>-83.441035929865279</v>
      </c>
      <c r="AK125" s="2">
        <f t="shared" si="49"/>
        <v>-55.944900582512304</v>
      </c>
    </row>
    <row r="126" spans="1:37" x14ac:dyDescent="0.2">
      <c r="A126" s="2">
        <f t="shared" si="63"/>
        <v>17</v>
      </c>
      <c r="C126" s="2">
        <f t="shared" si="64"/>
        <v>240</v>
      </c>
      <c r="D126" s="2">
        <f t="shared" si="65"/>
        <v>86.602540378443877</v>
      </c>
      <c r="E126" s="2">
        <f t="shared" si="38"/>
        <v>-43.301270189221974</v>
      </c>
      <c r="F126" s="2">
        <f t="shared" si="66"/>
        <v>-49.999999999999993</v>
      </c>
      <c r="G126" s="2">
        <f t="shared" si="39"/>
        <v>-74.999999999999986</v>
      </c>
      <c r="I126" s="2">
        <f t="shared" si="50"/>
        <v>-72.631001724706067</v>
      </c>
      <c r="J126" s="2">
        <f t="shared" si="67"/>
        <v>-49.999999999999993</v>
      </c>
      <c r="K126" s="2">
        <f t="shared" si="51"/>
        <v>-47.167124021565556</v>
      </c>
      <c r="M126" s="2">
        <f t="shared" si="60"/>
        <v>-72.631001724706067</v>
      </c>
      <c r="N126" s="2">
        <f t="shared" si="52"/>
        <v>-60.50404131394717</v>
      </c>
      <c r="O126" s="2">
        <f t="shared" si="57"/>
        <v>-32.618990989083635</v>
      </c>
      <c r="Q126" s="2">
        <f t="shared" si="53"/>
        <v>-72.631001724706067</v>
      </c>
      <c r="R126" s="2">
        <f t="shared" si="54"/>
        <v>-60.50404131394717</v>
      </c>
      <c r="S126" s="2">
        <f t="shared" si="68"/>
        <v>-32.618990989083635</v>
      </c>
      <c r="U126" s="2">
        <f t="shared" si="61"/>
        <v>-72.631001724706067</v>
      </c>
      <c r="V126" s="2">
        <f t="shared" si="59"/>
        <v>-60.50404131394717</v>
      </c>
      <c r="W126" s="2">
        <f t="shared" si="62"/>
        <v>967.38100901091639</v>
      </c>
      <c r="Y126" s="2">
        <f t="shared" si="55"/>
        <v>-75.080036767484714</v>
      </c>
      <c r="Z126" s="2">
        <f t="shared" si="56"/>
        <v>-62.544168998943427</v>
      </c>
      <c r="AH126" s="2">
        <f t="shared" si="58"/>
        <v>1</v>
      </c>
      <c r="AJ126" s="2">
        <f t="shared" si="49"/>
        <v>-75.080036767484714</v>
      </c>
      <c r="AK126" s="2">
        <f t="shared" si="49"/>
        <v>-62.544168998943427</v>
      </c>
    </row>
    <row r="127" spans="1:37" x14ac:dyDescent="0.2">
      <c r="A127" s="2">
        <f t="shared" si="63"/>
        <v>18</v>
      </c>
      <c r="C127" s="2">
        <f t="shared" si="64"/>
        <v>255</v>
      </c>
      <c r="D127" s="2">
        <f t="shared" si="65"/>
        <v>86.602540378443877</v>
      </c>
      <c r="E127" s="2">
        <f t="shared" si="38"/>
        <v>-22.414386804201328</v>
      </c>
      <c r="F127" s="2">
        <f t="shared" si="66"/>
        <v>-49.999999999999993</v>
      </c>
      <c r="G127" s="2">
        <f t="shared" si="39"/>
        <v>-83.651630373780804</v>
      </c>
      <c r="I127" s="2">
        <f t="shared" si="50"/>
        <v>-57.948410355645642</v>
      </c>
      <c r="J127" s="2">
        <f t="shared" si="67"/>
        <v>-49.999999999999993</v>
      </c>
      <c r="K127" s="2">
        <f t="shared" si="51"/>
        <v>-64.358229755437677</v>
      </c>
      <c r="M127" s="2">
        <f t="shared" si="60"/>
        <v>-57.948410355645642</v>
      </c>
      <c r="N127" s="2">
        <f t="shared" si="52"/>
        <v>-64.953426884244422</v>
      </c>
      <c r="O127" s="2">
        <f t="shared" si="57"/>
        <v>-49.224323999896804</v>
      </c>
      <c r="Q127" s="2">
        <f t="shared" si="53"/>
        <v>-57.948410355645642</v>
      </c>
      <c r="R127" s="2">
        <f t="shared" si="54"/>
        <v>-64.953426884244422</v>
      </c>
      <c r="S127" s="2">
        <f t="shared" si="68"/>
        <v>-49.224323999896804</v>
      </c>
      <c r="U127" s="2">
        <f t="shared" si="61"/>
        <v>-57.948410355645642</v>
      </c>
      <c r="V127" s="2">
        <f t="shared" si="59"/>
        <v>-64.953426884244422</v>
      </c>
      <c r="W127" s="2">
        <f t="shared" si="62"/>
        <v>950.7756760001032</v>
      </c>
      <c r="Y127" s="2">
        <f t="shared" si="55"/>
        <v>-60.948562125015229</v>
      </c>
      <c r="Z127" s="2">
        <f t="shared" si="56"/>
        <v>-68.316248010784591</v>
      </c>
      <c r="AH127" s="2">
        <f t="shared" si="58"/>
        <v>1</v>
      </c>
      <c r="AJ127" s="2">
        <f t="shared" si="49"/>
        <v>-60.948562125015229</v>
      </c>
      <c r="AK127" s="2">
        <f t="shared" si="49"/>
        <v>-68.316248010784591</v>
      </c>
    </row>
    <row r="128" spans="1:37" x14ac:dyDescent="0.2">
      <c r="A128" s="2">
        <f t="shared" si="63"/>
        <v>19</v>
      </c>
      <c r="C128" s="2">
        <f t="shared" si="64"/>
        <v>270</v>
      </c>
      <c r="D128" s="2">
        <f t="shared" si="65"/>
        <v>86.602540378443877</v>
      </c>
      <c r="E128" s="2">
        <f t="shared" si="38"/>
        <v>-1.5915145280371784E-14</v>
      </c>
      <c r="F128" s="2">
        <f t="shared" si="66"/>
        <v>-49.999999999999993</v>
      </c>
      <c r="G128" s="2">
        <f t="shared" si="39"/>
        <v>-86.602540378443877</v>
      </c>
      <c r="I128" s="2">
        <f t="shared" si="50"/>
        <v>-39.316730585124027</v>
      </c>
      <c r="J128" s="2">
        <f t="shared" si="67"/>
        <v>-49.999999999999993</v>
      </c>
      <c r="K128" s="2">
        <f t="shared" si="51"/>
        <v>-77.163428488480051</v>
      </c>
      <c r="M128" s="2">
        <f t="shared" si="60"/>
        <v>-39.316730585124027</v>
      </c>
      <c r="N128" s="2">
        <f t="shared" si="52"/>
        <v>-68.267656192678459</v>
      </c>
      <c r="O128" s="2">
        <f t="shared" si="57"/>
        <v>-61.593196166906495</v>
      </c>
      <c r="Q128" s="2">
        <f t="shared" si="53"/>
        <v>-39.316730585124027</v>
      </c>
      <c r="R128" s="2">
        <f t="shared" si="54"/>
        <v>-68.267656192678459</v>
      </c>
      <c r="S128" s="2">
        <f t="shared" si="68"/>
        <v>-61.593196166906495</v>
      </c>
      <c r="U128" s="2">
        <f t="shared" si="61"/>
        <v>-39.316730585124027</v>
      </c>
      <c r="V128" s="2">
        <f t="shared" si="59"/>
        <v>-68.267656192678459</v>
      </c>
      <c r="W128" s="2">
        <f t="shared" si="62"/>
        <v>938.40680383309348</v>
      </c>
      <c r="Y128" s="2">
        <f t="shared" si="55"/>
        <v>-41.897320463287016</v>
      </c>
      <c r="Z128" s="2">
        <f t="shared" si="56"/>
        <v>-72.7484667777629</v>
      </c>
      <c r="AH128" s="2">
        <f t="shared" si="58"/>
        <v>1</v>
      </c>
      <c r="AJ128" s="2">
        <f t="shared" si="49"/>
        <v>-41.897320463287016</v>
      </c>
      <c r="AK128" s="2">
        <f t="shared" si="49"/>
        <v>-72.7484667777629</v>
      </c>
    </row>
    <row r="129" spans="1:37" x14ac:dyDescent="0.2">
      <c r="A129" s="2">
        <f t="shared" si="63"/>
        <v>20</v>
      </c>
      <c r="C129" s="2">
        <f t="shared" si="64"/>
        <v>285</v>
      </c>
      <c r="D129" s="2">
        <f t="shared" si="65"/>
        <v>86.602540378443877</v>
      </c>
      <c r="E129" s="2">
        <f t="shared" si="38"/>
        <v>22.4143868042013</v>
      </c>
      <c r="F129" s="2">
        <f t="shared" si="66"/>
        <v>-49.999999999999993</v>
      </c>
      <c r="G129" s="2">
        <f t="shared" si="39"/>
        <v>-83.651630373780819</v>
      </c>
      <c r="I129" s="2">
        <f t="shared" si="50"/>
        <v>-18.005680599195582</v>
      </c>
      <c r="J129" s="2">
        <f t="shared" si="67"/>
        <v>-49.999999999999993</v>
      </c>
      <c r="K129" s="2">
        <f t="shared" si="51"/>
        <v>-84.710067088627397</v>
      </c>
      <c r="M129" s="2">
        <f t="shared" si="60"/>
        <v>-18.005680599195582</v>
      </c>
      <c r="N129" s="2">
        <f t="shared" si="52"/>
        <v>-70.220869988902422</v>
      </c>
      <c r="O129" s="2">
        <f t="shared" si="57"/>
        <v>-68.882689292458792</v>
      </c>
      <c r="Q129" s="2">
        <f t="shared" si="53"/>
        <v>-18.005680599195582</v>
      </c>
      <c r="R129" s="2">
        <f t="shared" si="54"/>
        <v>-70.220869988902422</v>
      </c>
      <c r="S129" s="2">
        <f t="shared" si="68"/>
        <v>-68.882689292458792</v>
      </c>
      <c r="U129" s="2">
        <f t="shared" si="61"/>
        <v>-18.005680599195582</v>
      </c>
      <c r="V129" s="2">
        <f t="shared" si="59"/>
        <v>-70.220869988902422</v>
      </c>
      <c r="W129" s="2">
        <f t="shared" si="62"/>
        <v>931.11731070754126</v>
      </c>
      <c r="Y129" s="2">
        <f t="shared" si="55"/>
        <v>-19.337714369753634</v>
      </c>
      <c r="Z129" s="2">
        <f t="shared" si="56"/>
        <v>-75.415706679905568</v>
      </c>
      <c r="AH129" s="2">
        <f t="shared" si="58"/>
        <v>1</v>
      </c>
      <c r="AJ129" s="2">
        <f t="shared" si="49"/>
        <v>-19.337714369753634</v>
      </c>
      <c r="AK129" s="2">
        <f t="shared" si="49"/>
        <v>-75.415706679905568</v>
      </c>
    </row>
    <row r="130" spans="1:37" x14ac:dyDescent="0.2">
      <c r="A130" s="2">
        <f t="shared" si="63"/>
        <v>21</v>
      </c>
      <c r="C130" s="2">
        <f t="shared" si="64"/>
        <v>300</v>
      </c>
      <c r="D130" s="2">
        <f t="shared" si="65"/>
        <v>86.602540378443877</v>
      </c>
      <c r="E130" s="2">
        <f t="shared" si="38"/>
        <v>43.301270189221945</v>
      </c>
      <c r="F130" s="2">
        <f t="shared" si="66"/>
        <v>-49.999999999999993</v>
      </c>
      <c r="G130" s="2">
        <f t="shared" si="39"/>
        <v>-75</v>
      </c>
      <c r="I130" s="2">
        <f t="shared" si="50"/>
        <v>4.5324267637740334</v>
      </c>
      <c r="J130" s="2">
        <f t="shared" si="67"/>
        <v>-49.999999999999993</v>
      </c>
      <c r="K130" s="2">
        <f t="shared" si="51"/>
        <v>-86.483854606689604</v>
      </c>
      <c r="M130" s="2">
        <f t="shared" si="60"/>
        <v>4.5324267637740334</v>
      </c>
      <c r="N130" s="2">
        <f t="shared" si="52"/>
        <v>-70.679959980542051</v>
      </c>
      <c r="O130" s="2">
        <f t="shared" si="57"/>
        <v>-70.596036466504273</v>
      </c>
      <c r="Q130" s="2">
        <f t="shared" si="53"/>
        <v>4.5324267637740334</v>
      </c>
      <c r="R130" s="2">
        <f t="shared" si="54"/>
        <v>-70.679959980542051</v>
      </c>
      <c r="S130" s="2">
        <f t="shared" si="68"/>
        <v>-70.596036466504273</v>
      </c>
      <c r="U130" s="2">
        <f t="shared" si="61"/>
        <v>4.5324267637740334</v>
      </c>
      <c r="V130" s="2">
        <f t="shared" si="59"/>
        <v>-70.679959980542051</v>
      </c>
      <c r="W130" s="2">
        <f t="shared" si="62"/>
        <v>929.4039635334957</v>
      </c>
      <c r="Y130" s="2">
        <f t="shared" si="55"/>
        <v>4.8767026412736882</v>
      </c>
      <c r="Z130" s="2">
        <f t="shared" si="56"/>
        <v>-76.048696534308206</v>
      </c>
      <c r="AH130" s="2">
        <f t="shared" si="58"/>
        <v>1</v>
      </c>
      <c r="AJ130" s="2">
        <f t="shared" si="49"/>
        <v>4.8767026412736882</v>
      </c>
      <c r="AK130" s="2">
        <f t="shared" si="49"/>
        <v>-76.048696534308206</v>
      </c>
    </row>
    <row r="131" spans="1:37" x14ac:dyDescent="0.2">
      <c r="A131" s="2">
        <f t="shared" si="63"/>
        <v>22</v>
      </c>
      <c r="C131" s="2">
        <f t="shared" si="64"/>
        <v>315</v>
      </c>
      <c r="D131" s="2">
        <f t="shared" si="65"/>
        <v>86.602540378443877</v>
      </c>
      <c r="E131" s="2">
        <f t="shared" si="38"/>
        <v>61.237243569579448</v>
      </c>
      <c r="F131" s="2">
        <f t="shared" si="66"/>
        <v>-49.999999999999993</v>
      </c>
      <c r="G131" s="2">
        <f t="shared" si="39"/>
        <v>-61.237243569579476</v>
      </c>
      <c r="I131" s="2">
        <f t="shared" si="50"/>
        <v>26.761656732981738</v>
      </c>
      <c r="J131" s="2">
        <f t="shared" si="67"/>
        <v>-49.999999999999993</v>
      </c>
      <c r="K131" s="2">
        <f t="shared" si="51"/>
        <v>-82.363910354633205</v>
      </c>
      <c r="M131" s="2">
        <f t="shared" si="60"/>
        <v>26.761656732981738</v>
      </c>
      <c r="N131" s="2">
        <f t="shared" si="52"/>
        <v>-69.613639943349199</v>
      </c>
      <c r="O131" s="2">
        <f t="shared" si="57"/>
        <v>-66.616475910571793</v>
      </c>
      <c r="Q131" s="2">
        <f t="shared" si="53"/>
        <v>26.761656732981738</v>
      </c>
      <c r="R131" s="2">
        <f t="shared" si="54"/>
        <v>-69.613639943349199</v>
      </c>
      <c r="S131" s="2">
        <f t="shared" si="68"/>
        <v>-66.616475910571793</v>
      </c>
      <c r="U131" s="2">
        <f t="shared" si="61"/>
        <v>26.761656732981738</v>
      </c>
      <c r="V131" s="2">
        <f t="shared" si="59"/>
        <v>-69.613639943349199</v>
      </c>
      <c r="W131" s="2">
        <f t="shared" si="62"/>
        <v>933.38352408942819</v>
      </c>
      <c r="Y131" s="2">
        <f t="shared" si="55"/>
        <v>28.671661800640145</v>
      </c>
      <c r="Z131" s="2">
        <f t="shared" si="56"/>
        <v>-74.582032087251065</v>
      </c>
      <c r="AH131" s="2">
        <f t="shared" si="58"/>
        <v>1</v>
      </c>
      <c r="AJ131" s="2">
        <f t="shared" si="49"/>
        <v>28.671661800640145</v>
      </c>
      <c r="AK131" s="2">
        <f t="shared" si="49"/>
        <v>-74.582032087251065</v>
      </c>
    </row>
    <row r="132" spans="1:37" x14ac:dyDescent="0.2">
      <c r="A132" s="2">
        <f t="shared" si="63"/>
        <v>23</v>
      </c>
      <c r="C132" s="2">
        <f t="shared" si="64"/>
        <v>330</v>
      </c>
      <c r="D132" s="2">
        <f t="shared" si="65"/>
        <v>86.602540378443877</v>
      </c>
      <c r="E132" s="2">
        <f t="shared" si="38"/>
        <v>74.999999999999986</v>
      </c>
      <c r="F132" s="2">
        <f t="shared" si="66"/>
        <v>-49.999999999999993</v>
      </c>
      <c r="G132" s="2">
        <f t="shared" si="39"/>
        <v>-43.301270189221974</v>
      </c>
      <c r="I132" s="2">
        <f t="shared" si="50"/>
        <v>47.167124021565556</v>
      </c>
      <c r="J132" s="2">
        <f t="shared" si="67"/>
        <v>-49.999999999999993</v>
      </c>
      <c r="K132" s="2">
        <f t="shared" si="51"/>
        <v>-72.631001724706067</v>
      </c>
      <c r="M132" s="2">
        <f t="shared" si="60"/>
        <v>47.167124021565556</v>
      </c>
      <c r="N132" s="2">
        <f t="shared" si="52"/>
        <v>-67.09457782568137</v>
      </c>
      <c r="O132" s="2">
        <f t="shared" si="57"/>
        <v>-57.215208100013413</v>
      </c>
      <c r="Q132" s="2">
        <f t="shared" si="53"/>
        <v>47.167124021565556</v>
      </c>
      <c r="R132" s="2">
        <f t="shared" si="54"/>
        <v>-67.09457782568137</v>
      </c>
      <c r="S132" s="2">
        <f t="shared" si="68"/>
        <v>-57.215208100013413</v>
      </c>
      <c r="U132" s="2">
        <f t="shared" si="61"/>
        <v>47.167124021565556</v>
      </c>
      <c r="V132" s="2">
        <f t="shared" si="59"/>
        <v>-67.09457782568137</v>
      </c>
      <c r="W132" s="2">
        <f t="shared" si="62"/>
        <v>942.78479189998654</v>
      </c>
      <c r="Y132" s="2">
        <f t="shared" si="55"/>
        <v>50.029576661403325</v>
      </c>
      <c r="Z132" s="2">
        <f t="shared" si="56"/>
        <v>-71.166376889116137</v>
      </c>
      <c r="AH132" s="2">
        <f t="shared" si="58"/>
        <v>1</v>
      </c>
      <c r="AJ132" s="2">
        <f t="shared" si="49"/>
        <v>50.029576661403325</v>
      </c>
      <c r="AK132" s="2">
        <f t="shared" si="49"/>
        <v>-71.166376889116137</v>
      </c>
    </row>
    <row r="133" spans="1:37" x14ac:dyDescent="0.2">
      <c r="A133" s="2">
        <f t="shared" si="63"/>
        <v>24</v>
      </c>
      <c r="C133" s="2">
        <f t="shared" si="64"/>
        <v>345</v>
      </c>
      <c r="D133" s="2">
        <f t="shared" si="65"/>
        <v>86.602540378443877</v>
      </c>
      <c r="E133" s="2">
        <f t="shared" si="38"/>
        <v>83.651630373780804</v>
      </c>
      <c r="F133" s="2">
        <f t="shared" si="66"/>
        <v>-49.999999999999993</v>
      </c>
      <c r="G133" s="2">
        <f t="shared" si="39"/>
        <v>-22.414386804201335</v>
      </c>
      <c r="I133" s="2">
        <f t="shared" si="50"/>
        <v>64.358229755437677</v>
      </c>
      <c r="J133" s="2">
        <f t="shared" si="67"/>
        <v>-49.999999999999993</v>
      </c>
      <c r="K133" s="2">
        <f t="shared" si="51"/>
        <v>-57.948410355645649</v>
      </c>
      <c r="M133" s="2">
        <f t="shared" si="60"/>
        <v>64.358229755437677</v>
      </c>
      <c r="N133" s="2">
        <f t="shared" si="52"/>
        <v>-63.294443547910639</v>
      </c>
      <c r="O133" s="2">
        <f t="shared" si="57"/>
        <v>-43.032913899788994</v>
      </c>
      <c r="Q133" s="2">
        <f t="shared" si="53"/>
        <v>64.358229755437677</v>
      </c>
      <c r="R133" s="2">
        <f t="shared" si="54"/>
        <v>-63.294443547910639</v>
      </c>
      <c r="S133" s="2">
        <f t="shared" si="68"/>
        <v>-43.032913899788994</v>
      </c>
      <c r="U133" s="2">
        <f t="shared" si="61"/>
        <v>64.358229755437677</v>
      </c>
      <c r="V133" s="2">
        <f t="shared" si="59"/>
        <v>-63.294443547910639</v>
      </c>
      <c r="W133" s="2">
        <f t="shared" si="62"/>
        <v>956.96708610021096</v>
      </c>
      <c r="Y133" s="2">
        <f t="shared" si="55"/>
        <v>67.252291839740721</v>
      </c>
      <c r="Z133" s="2">
        <f t="shared" si="56"/>
        <v>-66.140669274055497</v>
      </c>
      <c r="AH133" s="2">
        <f t="shared" si="58"/>
        <v>1</v>
      </c>
      <c r="AJ133" s="2">
        <f t="shared" si="49"/>
        <v>67.252291839740721</v>
      </c>
      <c r="AK133" s="2">
        <f t="shared" si="49"/>
        <v>-66.140669274055497</v>
      </c>
    </row>
    <row r="134" spans="1:37" x14ac:dyDescent="0.2">
      <c r="A134" s="2">
        <f t="shared" si="63"/>
        <v>25</v>
      </c>
      <c r="C134" s="2">
        <f t="shared" si="64"/>
        <v>360</v>
      </c>
      <c r="D134" s="2">
        <f t="shared" si="65"/>
        <v>86.602540378443877</v>
      </c>
      <c r="E134" s="2">
        <f t="shared" si="38"/>
        <v>86.602540378443877</v>
      </c>
      <c r="F134" s="2">
        <f t="shared" si="66"/>
        <v>-49.999999999999993</v>
      </c>
      <c r="G134" s="2">
        <f t="shared" si="39"/>
        <v>-2.1220193707162377E-14</v>
      </c>
      <c r="I134" s="2">
        <f t="shared" si="50"/>
        <v>77.163428488480051</v>
      </c>
      <c r="J134" s="2">
        <f t="shared" si="67"/>
        <v>-49.999999999999993</v>
      </c>
      <c r="K134" s="2">
        <f t="shared" si="51"/>
        <v>-39.316730585124034</v>
      </c>
      <c r="M134" s="2">
        <f t="shared" si="60"/>
        <v>77.163428488480051</v>
      </c>
      <c r="N134" s="2">
        <f t="shared" si="52"/>
        <v>-58.47220998104828</v>
      </c>
      <c r="O134" s="2">
        <f t="shared" si="57"/>
        <v>-25.036093222294582</v>
      </c>
      <c r="Q134" s="2">
        <f t="shared" si="53"/>
        <v>77.163428488480051</v>
      </c>
      <c r="R134" s="2">
        <f t="shared" si="54"/>
        <v>-58.47220998104828</v>
      </c>
      <c r="S134" s="2">
        <f t="shared" si="68"/>
        <v>-25.036093222294582</v>
      </c>
      <c r="U134" s="2">
        <f t="shared" si="61"/>
        <v>77.163428488480051</v>
      </c>
      <c r="V134" s="2">
        <f t="shared" si="59"/>
        <v>-58.47220998104828</v>
      </c>
      <c r="W134" s="2">
        <f t="shared" si="62"/>
        <v>974.96390677770546</v>
      </c>
      <c r="Y134" s="2">
        <f t="shared" si="55"/>
        <v>79.144907777671733</v>
      </c>
      <c r="Z134" s="2">
        <f t="shared" si="56"/>
        <v>-59.973717564890443</v>
      </c>
      <c r="AH134" s="2">
        <f t="shared" si="58"/>
        <v>1</v>
      </c>
      <c r="AJ134" s="2">
        <f t="shared" si="49"/>
        <v>79.144907777671733</v>
      </c>
      <c r="AK134" s="2">
        <f t="shared" si="49"/>
        <v>-59.973717564890443</v>
      </c>
    </row>
    <row r="135" spans="1:37" x14ac:dyDescent="0.2">
      <c r="A135" s="2">
        <v>1</v>
      </c>
      <c r="B135" s="23">
        <f>B110+15</f>
        <v>-15</v>
      </c>
      <c r="C135" s="2">
        <v>0</v>
      </c>
      <c r="D135" s="23">
        <f>$D$32*COS(RADIANS($B135))</f>
        <v>96.592582628906825</v>
      </c>
      <c r="E135" s="2">
        <f>$D135*COS(RADIANS($C135))</f>
        <v>96.592582628906825</v>
      </c>
      <c r="F135" s="23">
        <f>$D$32*SIN(RADIANS($B135))</f>
        <v>-25.881904510252074</v>
      </c>
      <c r="G135" s="2">
        <f>$D135*SIN(RADIANS($C135))</f>
        <v>0</v>
      </c>
      <c r="I135" s="2">
        <f t="shared" si="50"/>
        <v>86.06462131056</v>
      </c>
      <c r="J135" s="2">
        <f>F135</f>
        <v>-25.881904510252074</v>
      </c>
      <c r="K135" s="2">
        <f t="shared" si="51"/>
        <v>-43.852114858830873</v>
      </c>
      <c r="M135" s="2">
        <f>I135</f>
        <v>86.06462131056</v>
      </c>
      <c r="N135" s="2">
        <f t="shared" si="52"/>
        <v>-36.349762493488669</v>
      </c>
      <c r="O135" s="2">
        <f t="shared" si="57"/>
        <v>-35.659160468761272</v>
      </c>
      <c r="Q135" s="2">
        <f t="shared" si="53"/>
        <v>86.06462131056</v>
      </c>
      <c r="R135" s="2">
        <f t="shared" si="54"/>
        <v>-36.349762493488669</v>
      </c>
      <c r="S135" s="2">
        <f>O135</f>
        <v>-35.659160468761272</v>
      </c>
      <c r="U135" s="2">
        <f>Q135</f>
        <v>86.06462131056</v>
      </c>
      <c r="V135" s="2">
        <f t="shared" si="59"/>
        <v>-36.349762493488669</v>
      </c>
      <c r="W135" s="2">
        <f>S135+$W$32</f>
        <v>964.34083953123877</v>
      </c>
      <c r="Y135" s="2">
        <f t="shared" si="55"/>
        <v>89.247097895797495</v>
      </c>
      <c r="Z135" s="2">
        <f t="shared" si="56"/>
        <v>-37.693895149310599</v>
      </c>
      <c r="AH135" s="2">
        <f t="shared" si="58"/>
        <v>1</v>
      </c>
      <c r="AJ135" s="2">
        <f t="shared" si="49"/>
        <v>89.247097895797495</v>
      </c>
      <c r="AK135" s="2">
        <f t="shared" si="49"/>
        <v>-37.693895149310599</v>
      </c>
    </row>
    <row r="136" spans="1:37" x14ac:dyDescent="0.2">
      <c r="A136" s="2">
        <f>A135+1</f>
        <v>2</v>
      </c>
      <c r="C136" s="2">
        <f>C135+15</f>
        <v>15</v>
      </c>
      <c r="D136" s="2">
        <f>D135</f>
        <v>96.592582628906825</v>
      </c>
      <c r="E136" s="2">
        <f t="shared" si="38"/>
        <v>93.301270189221938</v>
      </c>
      <c r="F136" s="2">
        <f>F135</f>
        <v>-25.881904510252074</v>
      </c>
      <c r="G136" s="2">
        <f t="shared" si="39"/>
        <v>24.999999999999996</v>
      </c>
      <c r="I136" s="2">
        <f t="shared" si="50"/>
        <v>94.481802947147088</v>
      </c>
      <c r="J136" s="2">
        <f>F136</f>
        <v>-25.881904510252074</v>
      </c>
      <c r="K136" s="2">
        <f t="shared" si="51"/>
        <v>-20.082727174830147</v>
      </c>
      <c r="M136" s="2">
        <f t="shared" ref="M136:M159" si="69">I136</f>
        <v>94.481802947147088</v>
      </c>
      <c r="N136" s="2">
        <f t="shared" si="52"/>
        <v>-30.197792270443983</v>
      </c>
      <c r="O136" s="2">
        <f t="shared" si="57"/>
        <v>-12.699695029707669</v>
      </c>
      <c r="Q136" s="2">
        <f t="shared" si="53"/>
        <v>94.481802947147088</v>
      </c>
      <c r="R136" s="2">
        <f t="shared" si="54"/>
        <v>-30.197792270443983</v>
      </c>
      <c r="S136" s="2">
        <f>O136</f>
        <v>-12.699695029707669</v>
      </c>
      <c r="U136" s="2">
        <f t="shared" ref="U136:U159" si="70">Q136</f>
        <v>94.481802947147088</v>
      </c>
      <c r="V136" s="2">
        <f t="shared" si="59"/>
        <v>-30.197792270443983</v>
      </c>
      <c r="W136" s="2">
        <f t="shared" ref="W136:W159" si="71">S136+$W$32</f>
        <v>987.30030497029236</v>
      </c>
      <c r="Y136" s="2">
        <f t="shared" si="55"/>
        <v>95.697127278807059</v>
      </c>
      <c r="Z136" s="2">
        <f t="shared" si="56"/>
        <v>-30.586228038643853</v>
      </c>
      <c r="AH136" s="2">
        <f t="shared" si="58"/>
        <v>1</v>
      </c>
      <c r="AJ136" s="2">
        <f t="shared" si="49"/>
        <v>95.697127278807059</v>
      </c>
      <c r="AK136" s="2">
        <f t="shared" si="49"/>
        <v>-30.586228038643853</v>
      </c>
    </row>
    <row r="137" spans="1:37" x14ac:dyDescent="0.2">
      <c r="A137" s="2">
        <f t="shared" ref="A137:A159" si="72">A136+1</f>
        <v>3</v>
      </c>
      <c r="C137" s="2">
        <f t="shared" ref="C137:C159" si="73">C136+15</f>
        <v>30</v>
      </c>
      <c r="D137" s="2">
        <f t="shared" ref="D137:D159" si="74">D136</f>
        <v>96.592582628906825</v>
      </c>
      <c r="E137" s="2">
        <f t="shared" si="38"/>
        <v>83.65163037378079</v>
      </c>
      <c r="F137" s="2">
        <f t="shared" ref="F137:F159" si="75">F136</f>
        <v>-25.881904510252074</v>
      </c>
      <c r="G137" s="2">
        <f t="shared" si="39"/>
        <v>48.296291314453406</v>
      </c>
      <c r="I137" s="2">
        <f t="shared" si="50"/>
        <v>96.460205851447967</v>
      </c>
      <c r="J137" s="2">
        <f>F137</f>
        <v>-25.881904510252074</v>
      </c>
      <c r="K137" s="2">
        <f t="shared" si="51"/>
        <v>5.055265177859404</v>
      </c>
      <c r="M137" s="2">
        <f t="shared" si="69"/>
        <v>96.460205851447967</v>
      </c>
      <c r="N137" s="2">
        <f t="shared" si="52"/>
        <v>-23.691601093926405</v>
      </c>
      <c r="O137" s="2">
        <f t="shared" si="57"/>
        <v>11.581741004812265</v>
      </c>
      <c r="Q137" s="2">
        <f t="shared" si="53"/>
        <v>96.460205851447967</v>
      </c>
      <c r="R137" s="2">
        <f t="shared" si="54"/>
        <v>-23.691601093926405</v>
      </c>
      <c r="S137" s="2">
        <f>O137</f>
        <v>11.581741004812265</v>
      </c>
      <c r="U137" s="2">
        <f t="shared" si="70"/>
        <v>96.460205851447967</v>
      </c>
      <c r="V137" s="2">
        <f t="shared" si="59"/>
        <v>-23.691601093926405</v>
      </c>
      <c r="W137" s="2">
        <f t="shared" si="71"/>
        <v>1011.5817410048122</v>
      </c>
      <c r="Y137" s="2">
        <f t="shared" si="55"/>
        <v>95.355819447307624</v>
      </c>
      <c r="Z137" s="2">
        <f t="shared" si="56"/>
        <v>-23.420352635461125</v>
      </c>
      <c r="AH137" s="2">
        <f t="shared" si="58"/>
        <v>1</v>
      </c>
      <c r="AJ137" s="2">
        <f t="shared" si="49"/>
        <v>95.355819447307624</v>
      </c>
      <c r="AK137" s="2">
        <f t="shared" si="49"/>
        <v>-23.420352635461125</v>
      </c>
    </row>
    <row r="138" spans="1:37" x14ac:dyDescent="0.2">
      <c r="A138" s="2">
        <f t="shared" si="72"/>
        <v>4</v>
      </c>
      <c r="C138" s="2">
        <f t="shared" si="73"/>
        <v>45</v>
      </c>
      <c r="D138" s="2">
        <f t="shared" si="74"/>
        <v>96.592582628906825</v>
      </c>
      <c r="E138" s="2">
        <f t="shared" si="38"/>
        <v>68.301270189221938</v>
      </c>
      <c r="F138" s="2">
        <f t="shared" si="75"/>
        <v>-25.881904510252074</v>
      </c>
      <c r="G138" s="2">
        <f t="shared" si="39"/>
        <v>68.301270189221924</v>
      </c>
      <c r="I138" s="2">
        <f t="shared" si="50"/>
        <v>91.86500513499989</v>
      </c>
      <c r="J138" s="2">
        <f>F138</f>
        <v>-25.881904510252074</v>
      </c>
      <c r="K138" s="2">
        <f t="shared" si="51"/>
        <v>29.848749562898544</v>
      </c>
      <c r="M138" s="2">
        <f t="shared" si="69"/>
        <v>91.86500513499989</v>
      </c>
      <c r="N138" s="2">
        <f t="shared" si="52"/>
        <v>-17.274575140626315</v>
      </c>
      <c r="O138" s="2">
        <f t="shared" si="57"/>
        <v>35.530407896016307</v>
      </c>
      <c r="Q138" s="2">
        <f t="shared" si="53"/>
        <v>91.86500513499989</v>
      </c>
      <c r="R138" s="2">
        <f t="shared" si="54"/>
        <v>-17.274575140626315</v>
      </c>
      <c r="S138" s="2">
        <f>O138</f>
        <v>35.530407896016307</v>
      </c>
      <c r="U138" s="2">
        <f t="shared" si="70"/>
        <v>91.86500513499989</v>
      </c>
      <c r="V138" s="2">
        <f t="shared" si="59"/>
        <v>-17.274575140626315</v>
      </c>
      <c r="W138" s="2">
        <f t="shared" si="71"/>
        <v>1035.5304078960164</v>
      </c>
      <c r="Y138" s="2">
        <f t="shared" si="55"/>
        <v>88.712996194530476</v>
      </c>
      <c r="Z138" s="2">
        <f t="shared" si="56"/>
        <v>-16.681861786873721</v>
      </c>
      <c r="AH138" s="2">
        <f t="shared" si="58"/>
        <v>1</v>
      </c>
      <c r="AJ138" s="2">
        <f t="shared" si="49"/>
        <v>88.712996194530476</v>
      </c>
      <c r="AK138" s="2">
        <f t="shared" si="49"/>
        <v>-16.681861786873721</v>
      </c>
    </row>
    <row r="139" spans="1:37" x14ac:dyDescent="0.2">
      <c r="A139" s="2">
        <f t="shared" si="72"/>
        <v>5</v>
      </c>
      <c r="C139" s="2">
        <f t="shared" si="73"/>
        <v>60</v>
      </c>
      <c r="D139" s="2">
        <f t="shared" si="74"/>
        <v>96.592582628906825</v>
      </c>
      <c r="E139" s="2">
        <f t="shared" si="38"/>
        <v>48.296291314453427</v>
      </c>
      <c r="F139" s="2">
        <f t="shared" si="75"/>
        <v>-25.881904510252074</v>
      </c>
      <c r="G139" s="2">
        <f t="shared" si="39"/>
        <v>83.651630373780776</v>
      </c>
      <c r="I139" s="2">
        <f t="shared" si="50"/>
        <v>81.009356132700589</v>
      </c>
      <c r="J139" s="2">
        <f t="shared" ref="J139:J159" si="76">F139</f>
        <v>-25.881904510252074</v>
      </c>
      <c r="K139" s="2">
        <f t="shared" si="51"/>
        <v>52.608090992617072</v>
      </c>
      <c r="M139" s="2">
        <f t="shared" si="69"/>
        <v>81.009356132700589</v>
      </c>
      <c r="N139" s="2">
        <f t="shared" si="52"/>
        <v>-11.384024124624327</v>
      </c>
      <c r="O139" s="2">
        <f t="shared" si="57"/>
        <v>57.514243572312203</v>
      </c>
      <c r="Q139" s="2">
        <f t="shared" si="53"/>
        <v>81.009356132700589</v>
      </c>
      <c r="R139" s="2">
        <f t="shared" si="54"/>
        <v>-11.384024124624327</v>
      </c>
      <c r="S139" s="2">
        <f t="shared" ref="S139:S159" si="77">O139</f>
        <v>57.514243572312203</v>
      </c>
      <c r="U139" s="2">
        <f t="shared" si="70"/>
        <v>81.009356132700589</v>
      </c>
      <c r="V139" s="2">
        <f t="shared" si="59"/>
        <v>-11.384024124624327</v>
      </c>
      <c r="W139" s="2">
        <f t="shared" si="71"/>
        <v>1057.5142435723121</v>
      </c>
      <c r="Y139" s="2">
        <f t="shared" si="55"/>
        <v>76.603560306713945</v>
      </c>
      <c r="Z139" s="2">
        <f t="shared" si="56"/>
        <v>-10.764889639848993</v>
      </c>
      <c r="AH139" s="2">
        <f t="shared" si="58"/>
        <v>1</v>
      </c>
      <c r="AJ139" s="2">
        <f t="shared" si="49"/>
        <v>76.603560306713945</v>
      </c>
      <c r="AK139" s="2">
        <f t="shared" si="49"/>
        <v>-10.764889639848993</v>
      </c>
    </row>
    <row r="140" spans="1:37" x14ac:dyDescent="0.2">
      <c r="A140" s="2">
        <f t="shared" si="72"/>
        <v>6</v>
      </c>
      <c r="C140" s="2">
        <f t="shared" si="73"/>
        <v>75</v>
      </c>
      <c r="D140" s="2">
        <f t="shared" si="74"/>
        <v>96.592582628906825</v>
      </c>
      <c r="E140" s="2">
        <f t="shared" si="38"/>
        <v>24.999999999999996</v>
      </c>
      <c r="F140" s="2">
        <f t="shared" si="75"/>
        <v>-25.881904510252074</v>
      </c>
      <c r="G140" s="2">
        <f t="shared" si="39"/>
        <v>93.301270189221938</v>
      </c>
      <c r="I140" s="2">
        <f t="shared" si="50"/>
        <v>64.633053384248541</v>
      </c>
      <c r="J140" s="2">
        <f t="shared" si="76"/>
        <v>-25.881904510252074</v>
      </c>
      <c r="K140" s="2">
        <f t="shared" si="51"/>
        <v>71.78227796016975</v>
      </c>
      <c r="M140" s="2">
        <f t="shared" si="69"/>
        <v>64.633053384248541</v>
      </c>
      <c r="N140" s="2">
        <f t="shared" si="52"/>
        <v>-6.4213793630651459</v>
      </c>
      <c r="O140" s="2">
        <f t="shared" si="57"/>
        <v>76.035085962366608</v>
      </c>
      <c r="Q140" s="2">
        <f t="shared" si="53"/>
        <v>64.633053384248541</v>
      </c>
      <c r="R140" s="2">
        <f t="shared" si="54"/>
        <v>-6.4213793630651459</v>
      </c>
      <c r="S140" s="2">
        <f t="shared" si="77"/>
        <v>76.035085962366608</v>
      </c>
      <c r="U140" s="2">
        <f t="shared" si="70"/>
        <v>64.633053384248541</v>
      </c>
      <c r="V140" s="2">
        <f t="shared" si="59"/>
        <v>-6.4213793630651459</v>
      </c>
      <c r="W140" s="2">
        <f t="shared" si="71"/>
        <v>1076.0350859623666</v>
      </c>
      <c r="Y140" s="2">
        <f t="shared" si="55"/>
        <v>60.065934863492942</v>
      </c>
      <c r="Z140" s="2">
        <f t="shared" si="56"/>
        <v>-5.9676300957436705</v>
      </c>
      <c r="AH140" s="2">
        <f t="shared" si="58"/>
        <v>1</v>
      </c>
      <c r="AJ140" s="2">
        <f t="shared" si="49"/>
        <v>60.065934863492942</v>
      </c>
      <c r="AK140" s="2">
        <f t="shared" si="49"/>
        <v>-5.9676300957436705</v>
      </c>
    </row>
    <row r="141" spans="1:37" x14ac:dyDescent="0.2">
      <c r="A141" s="2">
        <f t="shared" si="72"/>
        <v>7</v>
      </c>
      <c r="C141" s="2">
        <f t="shared" si="73"/>
        <v>90</v>
      </c>
      <c r="D141" s="2">
        <f t="shared" si="74"/>
        <v>96.592582628906825</v>
      </c>
      <c r="E141" s="2">
        <f t="shared" si="38"/>
        <v>5.9170126681719204E-15</v>
      </c>
      <c r="F141" s="2">
        <f t="shared" si="75"/>
        <v>-25.881904510252074</v>
      </c>
      <c r="G141" s="2">
        <f t="shared" si="39"/>
        <v>96.592582628906825</v>
      </c>
      <c r="I141" s="2">
        <f t="shared" si="50"/>
        <v>43.85211485883088</v>
      </c>
      <c r="J141" s="2">
        <f t="shared" si="76"/>
        <v>-25.881904510252074</v>
      </c>
      <c r="K141" s="2">
        <f t="shared" si="51"/>
        <v>86.06462131056</v>
      </c>
      <c r="M141" s="2">
        <f t="shared" si="69"/>
        <v>43.85211485883088</v>
      </c>
      <c r="N141" s="2">
        <f t="shared" si="52"/>
        <v>-2.7248368952908031</v>
      </c>
      <c r="O141" s="2">
        <f t="shared" si="57"/>
        <v>89.830770264436481</v>
      </c>
      <c r="Q141" s="2">
        <f t="shared" si="53"/>
        <v>43.85211485883088</v>
      </c>
      <c r="R141" s="2">
        <f t="shared" si="54"/>
        <v>-2.7248368952908031</v>
      </c>
      <c r="S141" s="2">
        <f t="shared" si="77"/>
        <v>89.830770264436481</v>
      </c>
      <c r="U141" s="2">
        <f t="shared" si="70"/>
        <v>43.85211485883088</v>
      </c>
      <c r="V141" s="2">
        <f t="shared" si="59"/>
        <v>-2.7248368952908031</v>
      </c>
      <c r="W141" s="2">
        <f t="shared" si="71"/>
        <v>1089.8307702644365</v>
      </c>
      <c r="Y141" s="2">
        <f t="shared" si="55"/>
        <v>40.237545181616227</v>
      </c>
      <c r="Z141" s="2">
        <f t="shared" si="56"/>
        <v>-2.5002385412825596</v>
      </c>
      <c r="AH141" s="2">
        <f t="shared" si="58"/>
        <v>1</v>
      </c>
      <c r="AJ141" s="2">
        <f t="shared" si="49"/>
        <v>40.237545181616227</v>
      </c>
      <c r="AK141" s="2">
        <f t="shared" si="49"/>
        <v>-2.5002385412825596</v>
      </c>
    </row>
    <row r="142" spans="1:37" x14ac:dyDescent="0.2">
      <c r="A142" s="2">
        <f t="shared" si="72"/>
        <v>8</v>
      </c>
      <c r="C142" s="2">
        <f t="shared" si="73"/>
        <v>105</v>
      </c>
      <c r="D142" s="2">
        <f t="shared" si="74"/>
        <v>96.592582628906825</v>
      </c>
      <c r="E142" s="2">
        <f t="shared" si="38"/>
        <v>-25.000000000000007</v>
      </c>
      <c r="F142" s="2">
        <f t="shared" si="75"/>
        <v>-25.881904510252074</v>
      </c>
      <c r="G142" s="2">
        <f t="shared" si="39"/>
        <v>93.301270189221938</v>
      </c>
      <c r="I142" s="2">
        <f t="shared" si="50"/>
        <v>20.082727174830136</v>
      </c>
      <c r="J142" s="2">
        <f t="shared" si="76"/>
        <v>-25.881904510252074</v>
      </c>
      <c r="K142" s="2">
        <f t="shared" si="51"/>
        <v>94.481802947147088</v>
      </c>
      <c r="M142" s="2">
        <f t="shared" si="69"/>
        <v>20.082727174830136</v>
      </c>
      <c r="N142" s="2">
        <f t="shared" si="52"/>
        <v>-0.54630998165486133</v>
      </c>
      <c r="O142" s="2">
        <f t="shared" si="57"/>
        <v>97.961143391782045</v>
      </c>
      <c r="Q142" s="2">
        <f t="shared" si="53"/>
        <v>20.082727174830136</v>
      </c>
      <c r="R142" s="2">
        <f t="shared" si="54"/>
        <v>-0.54630998165486133</v>
      </c>
      <c r="S142" s="2">
        <f t="shared" si="77"/>
        <v>97.961143391782045</v>
      </c>
      <c r="U142" s="2">
        <f t="shared" si="70"/>
        <v>20.082727174830136</v>
      </c>
      <c r="V142" s="2">
        <f t="shared" si="59"/>
        <v>-0.54630998165486133</v>
      </c>
      <c r="W142" s="2">
        <f t="shared" si="71"/>
        <v>1097.9611433917821</v>
      </c>
      <c r="Y142" s="2">
        <f t="shared" si="55"/>
        <v>18.290927047555886</v>
      </c>
      <c r="Z142" s="2">
        <f t="shared" si="56"/>
        <v>-0.49756768255679806</v>
      </c>
      <c r="AH142" s="2">
        <f t="shared" si="58"/>
        <v>1</v>
      </c>
      <c r="AJ142" s="2">
        <f t="shared" si="49"/>
        <v>18.290927047555886</v>
      </c>
      <c r="AK142" s="2">
        <f t="shared" si="49"/>
        <v>-0.49756768255679806</v>
      </c>
    </row>
    <row r="143" spans="1:37" x14ac:dyDescent="0.2">
      <c r="A143" s="2">
        <f t="shared" si="72"/>
        <v>9</v>
      </c>
      <c r="C143" s="2">
        <f t="shared" si="73"/>
        <v>120</v>
      </c>
      <c r="D143" s="2">
        <f t="shared" si="74"/>
        <v>96.592582628906825</v>
      </c>
      <c r="E143" s="2">
        <f t="shared" si="38"/>
        <v>-48.296291314453391</v>
      </c>
      <c r="F143" s="2">
        <f t="shared" si="75"/>
        <v>-25.881904510252074</v>
      </c>
      <c r="G143" s="2">
        <f t="shared" si="39"/>
        <v>83.65163037378079</v>
      </c>
      <c r="I143" s="2">
        <f t="shared" si="50"/>
        <v>-5.0552651778593898</v>
      </c>
      <c r="J143" s="2">
        <f t="shared" si="76"/>
        <v>-25.881904510252074</v>
      </c>
      <c r="K143" s="2">
        <f t="shared" si="51"/>
        <v>96.460205851447952</v>
      </c>
      <c r="M143" s="2">
        <f t="shared" si="69"/>
        <v>-5.0552651778593898</v>
      </c>
      <c r="N143" s="2">
        <f t="shared" si="52"/>
        <v>-3.4261631135656501E-2</v>
      </c>
      <c r="O143" s="2">
        <f t="shared" si="57"/>
        <v>99.872133851851544</v>
      </c>
      <c r="Q143" s="2">
        <f t="shared" si="53"/>
        <v>-5.0552651778593898</v>
      </c>
      <c r="R143" s="2">
        <f t="shared" si="54"/>
        <v>-3.4261631135656501E-2</v>
      </c>
      <c r="S143" s="2">
        <f t="shared" si="77"/>
        <v>99.872133851851544</v>
      </c>
      <c r="U143" s="2">
        <f t="shared" si="70"/>
        <v>-5.0552651778593898</v>
      </c>
      <c r="V143" s="2">
        <f t="shared" si="59"/>
        <v>-3.4261631135656501E-2</v>
      </c>
      <c r="W143" s="2">
        <f t="shared" si="71"/>
        <v>1099.8721338518515</v>
      </c>
      <c r="Y143" s="2">
        <f t="shared" si="55"/>
        <v>-4.5962298909741399</v>
      </c>
      <c r="Z143" s="2">
        <f t="shared" si="56"/>
        <v>-3.1150558397792277E-2</v>
      </c>
      <c r="AH143" s="2">
        <f t="shared" si="58"/>
        <v>1</v>
      </c>
      <c r="AJ143" s="2">
        <f t="shared" si="49"/>
        <v>-4.5962298909741399</v>
      </c>
      <c r="AK143" s="2">
        <f t="shared" si="49"/>
        <v>-3.1150558397792277E-2</v>
      </c>
    </row>
    <row r="144" spans="1:37" x14ac:dyDescent="0.2">
      <c r="A144" s="2">
        <f t="shared" si="72"/>
        <v>10</v>
      </c>
      <c r="C144" s="2">
        <f t="shared" si="73"/>
        <v>135</v>
      </c>
      <c r="D144" s="2">
        <f t="shared" si="74"/>
        <v>96.592582628906825</v>
      </c>
      <c r="E144" s="2">
        <f t="shared" si="38"/>
        <v>-68.301270189221924</v>
      </c>
      <c r="F144" s="2">
        <f t="shared" si="75"/>
        <v>-25.881904510252074</v>
      </c>
      <c r="G144" s="2">
        <f t="shared" si="39"/>
        <v>68.301270189221938</v>
      </c>
      <c r="I144" s="2">
        <f t="shared" si="50"/>
        <v>-29.848749562898544</v>
      </c>
      <c r="J144" s="2">
        <f t="shared" si="76"/>
        <v>-25.881904510252074</v>
      </c>
      <c r="K144" s="2">
        <f t="shared" si="51"/>
        <v>91.86500513499989</v>
      </c>
      <c r="M144" s="2">
        <f t="shared" si="69"/>
        <v>-29.848749562898544</v>
      </c>
      <c r="N144" s="2">
        <f t="shared" si="52"/>
        <v>-1.2235870926211625</v>
      </c>
      <c r="O144" s="2">
        <f t="shared" si="57"/>
        <v>95.433510802852339</v>
      </c>
      <c r="Q144" s="2">
        <f t="shared" si="53"/>
        <v>-29.848749562898544</v>
      </c>
      <c r="R144" s="2">
        <f t="shared" si="54"/>
        <v>-1.2235870926211625</v>
      </c>
      <c r="S144" s="2">
        <f t="shared" si="77"/>
        <v>95.433510802852339</v>
      </c>
      <c r="U144" s="2">
        <f t="shared" si="70"/>
        <v>-29.848749562898544</v>
      </c>
      <c r="V144" s="2">
        <f t="shared" si="59"/>
        <v>-1.2235870926211625</v>
      </c>
      <c r="W144" s="2">
        <f t="shared" si="71"/>
        <v>1095.4335108028524</v>
      </c>
      <c r="Y144" s="2">
        <f t="shared" si="55"/>
        <v>-27.248344393830116</v>
      </c>
      <c r="Z144" s="2">
        <f t="shared" si="56"/>
        <v>-1.1169889185920425</v>
      </c>
      <c r="AH144" s="2">
        <f t="shared" si="58"/>
        <v>1</v>
      </c>
      <c r="AJ144" s="2">
        <f t="shared" si="49"/>
        <v>-27.248344393830116</v>
      </c>
      <c r="AK144" s="2">
        <f t="shared" si="49"/>
        <v>-1.1169889185920425</v>
      </c>
    </row>
    <row r="145" spans="1:37" x14ac:dyDescent="0.2">
      <c r="A145" s="2">
        <f t="shared" si="72"/>
        <v>11</v>
      </c>
      <c r="C145" s="2">
        <f t="shared" si="73"/>
        <v>150</v>
      </c>
      <c r="D145" s="2">
        <f t="shared" si="74"/>
        <v>96.592582628906825</v>
      </c>
      <c r="E145" s="2">
        <f t="shared" si="38"/>
        <v>-83.65163037378079</v>
      </c>
      <c r="F145" s="2">
        <f t="shared" si="75"/>
        <v>-25.881904510252074</v>
      </c>
      <c r="G145" s="2">
        <f t="shared" si="39"/>
        <v>48.296291314453406</v>
      </c>
      <c r="I145" s="2">
        <f t="shared" si="50"/>
        <v>-52.608090992617093</v>
      </c>
      <c r="J145" s="2">
        <f t="shared" si="76"/>
        <v>-25.881904510252074</v>
      </c>
      <c r="K145" s="2">
        <f t="shared" si="51"/>
        <v>81.009356132700589</v>
      </c>
      <c r="M145" s="2">
        <f t="shared" si="69"/>
        <v>-52.608090992617093</v>
      </c>
      <c r="N145" s="2">
        <f t="shared" si="52"/>
        <v>-4.0332358013644019</v>
      </c>
      <c r="O145" s="2">
        <f t="shared" si="57"/>
        <v>84.947759070402284</v>
      </c>
      <c r="Q145" s="2">
        <f t="shared" si="53"/>
        <v>-52.608090992617093</v>
      </c>
      <c r="R145" s="2">
        <f t="shared" si="54"/>
        <v>-4.0332358013644019</v>
      </c>
      <c r="S145" s="2">
        <f t="shared" si="77"/>
        <v>84.947759070402284</v>
      </c>
      <c r="U145" s="2">
        <f t="shared" si="70"/>
        <v>-52.608090992617093</v>
      </c>
      <c r="V145" s="2">
        <f t="shared" si="59"/>
        <v>-4.0332358013644019</v>
      </c>
      <c r="W145" s="2">
        <f t="shared" si="71"/>
        <v>1084.9477590704023</v>
      </c>
      <c r="Y145" s="2">
        <f t="shared" si="55"/>
        <v>-48.48905447548222</v>
      </c>
      <c r="Z145" s="2">
        <f t="shared" si="56"/>
        <v>-3.7174470085270577</v>
      </c>
      <c r="AH145" s="2">
        <f t="shared" si="58"/>
        <v>1</v>
      </c>
      <c r="AJ145" s="2">
        <f t="shared" si="49"/>
        <v>-48.48905447548222</v>
      </c>
      <c r="AK145" s="2">
        <f t="shared" si="49"/>
        <v>-3.7174470085270577</v>
      </c>
    </row>
    <row r="146" spans="1:37" x14ac:dyDescent="0.2">
      <c r="A146" s="2">
        <f t="shared" si="72"/>
        <v>12</v>
      </c>
      <c r="C146" s="2">
        <f t="shared" si="73"/>
        <v>165</v>
      </c>
      <c r="D146" s="2">
        <f t="shared" si="74"/>
        <v>96.592582628906825</v>
      </c>
      <c r="E146" s="2">
        <f t="shared" si="38"/>
        <v>-93.301270189221924</v>
      </c>
      <c r="F146" s="2">
        <f t="shared" si="75"/>
        <v>-25.881904510252074</v>
      </c>
      <c r="G146" s="2">
        <f t="shared" si="39"/>
        <v>25.000000000000025</v>
      </c>
      <c r="I146" s="2">
        <f t="shared" si="50"/>
        <v>-71.782277960169736</v>
      </c>
      <c r="J146" s="2">
        <f t="shared" si="76"/>
        <v>-25.881904510252074</v>
      </c>
      <c r="K146" s="2">
        <f t="shared" si="51"/>
        <v>64.633053384248555</v>
      </c>
      <c r="M146" s="2">
        <f t="shared" si="69"/>
        <v>-71.782277960169736</v>
      </c>
      <c r="N146" s="2">
        <f t="shared" si="52"/>
        <v>-8.2717348410285432</v>
      </c>
      <c r="O146" s="2">
        <f t="shared" si="57"/>
        <v>69.129465306543807</v>
      </c>
      <c r="Q146" s="2">
        <f t="shared" si="53"/>
        <v>-71.782277960169736</v>
      </c>
      <c r="R146" s="2">
        <f t="shared" si="54"/>
        <v>-8.2717348410285432</v>
      </c>
      <c r="S146" s="2">
        <f t="shared" si="77"/>
        <v>69.129465306543807</v>
      </c>
      <c r="U146" s="2">
        <f t="shared" si="70"/>
        <v>-71.782277960169736</v>
      </c>
      <c r="V146" s="2">
        <f t="shared" si="59"/>
        <v>-8.2717348410285432</v>
      </c>
      <c r="W146" s="2">
        <f t="shared" si="71"/>
        <v>1069.1294653065438</v>
      </c>
      <c r="Y146" s="2">
        <f t="shared" si="55"/>
        <v>-67.140865806731952</v>
      </c>
      <c r="Z146" s="2">
        <f t="shared" si="56"/>
        <v>-7.7368879162420692</v>
      </c>
      <c r="AH146" s="2">
        <f t="shared" si="58"/>
        <v>1</v>
      </c>
      <c r="AJ146" s="2">
        <f t="shared" si="49"/>
        <v>-67.140865806731952</v>
      </c>
      <c r="AK146" s="2">
        <f t="shared" si="49"/>
        <v>-7.7368879162420692</v>
      </c>
    </row>
    <row r="147" spans="1:37" x14ac:dyDescent="0.2">
      <c r="A147" s="2">
        <f t="shared" si="72"/>
        <v>13</v>
      </c>
      <c r="C147" s="2">
        <f t="shared" si="73"/>
        <v>180</v>
      </c>
      <c r="D147" s="2">
        <f t="shared" si="74"/>
        <v>96.592582628906825</v>
      </c>
      <c r="E147" s="2">
        <f t="shared" si="38"/>
        <v>-96.592582628906825</v>
      </c>
      <c r="F147" s="2">
        <f t="shared" si="75"/>
        <v>-25.881904510252074</v>
      </c>
      <c r="G147" s="2">
        <f t="shared" si="39"/>
        <v>1.1834025336343841E-14</v>
      </c>
      <c r="I147" s="2">
        <f t="shared" si="50"/>
        <v>-86.06462131056</v>
      </c>
      <c r="J147" s="2">
        <f t="shared" si="76"/>
        <v>-25.881904510252074</v>
      </c>
      <c r="K147" s="2">
        <f t="shared" si="51"/>
        <v>43.85211485883088</v>
      </c>
      <c r="M147" s="2">
        <f t="shared" si="69"/>
        <v>-86.06462131056</v>
      </c>
      <c r="N147" s="2">
        <f t="shared" si="52"/>
        <v>-13.650237506511331</v>
      </c>
      <c r="O147" s="2">
        <f t="shared" si="57"/>
        <v>49.056620090317416</v>
      </c>
      <c r="Q147" s="2">
        <f t="shared" si="53"/>
        <v>-86.06462131056</v>
      </c>
      <c r="R147" s="2">
        <f t="shared" si="54"/>
        <v>-13.650237506511331</v>
      </c>
      <c r="S147" s="2">
        <f t="shared" si="77"/>
        <v>49.056620090317416</v>
      </c>
      <c r="U147" s="2">
        <f t="shared" si="70"/>
        <v>-86.06462131056</v>
      </c>
      <c r="V147" s="2">
        <f t="shared" si="59"/>
        <v>-13.650237506511331</v>
      </c>
      <c r="W147" s="2">
        <f t="shared" si="71"/>
        <v>1049.0566200903174</v>
      </c>
      <c r="Y147" s="2">
        <f t="shared" si="55"/>
        <v>-82.040015440873304</v>
      </c>
      <c r="Z147" s="2">
        <f t="shared" si="56"/>
        <v>-13.011916845190042</v>
      </c>
      <c r="AH147" s="2">
        <f t="shared" si="58"/>
        <v>1</v>
      </c>
      <c r="AJ147" s="2">
        <f t="shared" si="49"/>
        <v>-82.040015440873304</v>
      </c>
      <c r="AK147" s="2">
        <f t="shared" si="49"/>
        <v>-13.011916845190042</v>
      </c>
    </row>
    <row r="148" spans="1:37" x14ac:dyDescent="0.2">
      <c r="A148" s="2">
        <f t="shared" si="72"/>
        <v>14</v>
      </c>
      <c r="C148" s="2">
        <f t="shared" si="73"/>
        <v>195</v>
      </c>
      <c r="D148" s="2">
        <f t="shared" si="74"/>
        <v>96.592582628906825</v>
      </c>
      <c r="E148" s="2">
        <f t="shared" si="38"/>
        <v>-93.301270189221938</v>
      </c>
      <c r="F148" s="2">
        <f t="shared" si="75"/>
        <v>-25.881904510252074</v>
      </c>
      <c r="G148" s="2">
        <f t="shared" si="39"/>
        <v>-25.000000000000004</v>
      </c>
      <c r="I148" s="2">
        <f t="shared" si="50"/>
        <v>-94.481802947147088</v>
      </c>
      <c r="J148" s="2">
        <f t="shared" si="76"/>
        <v>-25.881904510252074</v>
      </c>
      <c r="K148" s="2">
        <f t="shared" si="51"/>
        <v>20.08272717483014</v>
      </c>
      <c r="M148" s="2">
        <f t="shared" si="69"/>
        <v>-94.481802947147088</v>
      </c>
      <c r="N148" s="2">
        <f t="shared" si="52"/>
        <v>-19.80220772955602</v>
      </c>
      <c r="O148" s="2">
        <f t="shared" si="57"/>
        <v>26.097154651263796</v>
      </c>
      <c r="Q148" s="2">
        <f t="shared" si="53"/>
        <v>-94.481802947147088</v>
      </c>
      <c r="R148" s="2">
        <f t="shared" si="54"/>
        <v>-19.80220772955602</v>
      </c>
      <c r="S148" s="2">
        <f t="shared" si="77"/>
        <v>26.097154651263796</v>
      </c>
      <c r="U148" s="2">
        <f t="shared" si="70"/>
        <v>-94.481802947147088</v>
      </c>
      <c r="V148" s="2">
        <f t="shared" si="59"/>
        <v>-19.80220772955602</v>
      </c>
      <c r="W148" s="2">
        <f t="shared" si="71"/>
        <v>1026.0971546512637</v>
      </c>
      <c r="Y148" s="2">
        <f t="shared" si="55"/>
        <v>-92.078808053276703</v>
      </c>
      <c r="Z148" s="2">
        <f t="shared" si="56"/>
        <v>-19.29856996464056</v>
      </c>
      <c r="AH148" s="2">
        <f t="shared" si="58"/>
        <v>1</v>
      </c>
      <c r="AJ148" s="2">
        <f t="shared" si="49"/>
        <v>-92.078808053276703</v>
      </c>
      <c r="AK148" s="2">
        <f t="shared" si="49"/>
        <v>-19.29856996464056</v>
      </c>
    </row>
    <row r="149" spans="1:37" x14ac:dyDescent="0.2">
      <c r="A149" s="2">
        <f t="shared" si="72"/>
        <v>15</v>
      </c>
      <c r="C149" s="2">
        <f t="shared" si="73"/>
        <v>210</v>
      </c>
      <c r="D149" s="2">
        <f t="shared" si="74"/>
        <v>96.592582628906825</v>
      </c>
      <c r="E149" s="2">
        <f t="shared" si="38"/>
        <v>-83.651630373780776</v>
      </c>
      <c r="F149" s="2">
        <f t="shared" si="75"/>
        <v>-25.881904510252074</v>
      </c>
      <c r="G149" s="2">
        <f t="shared" si="39"/>
        <v>-48.296291314453427</v>
      </c>
      <c r="I149" s="2">
        <f t="shared" si="50"/>
        <v>-96.460205851447967</v>
      </c>
      <c r="J149" s="2">
        <f t="shared" si="76"/>
        <v>-25.881904510252074</v>
      </c>
      <c r="K149" s="2">
        <f t="shared" si="51"/>
        <v>-5.0552651778594253</v>
      </c>
      <c r="M149" s="2">
        <f t="shared" si="69"/>
        <v>-96.460205851447967</v>
      </c>
      <c r="N149" s="2">
        <f t="shared" si="52"/>
        <v>-26.308398906073602</v>
      </c>
      <c r="O149" s="2">
        <f t="shared" si="57"/>
        <v>1.8157186167438466</v>
      </c>
      <c r="Q149" s="2">
        <f t="shared" si="53"/>
        <v>-96.460205851447967</v>
      </c>
      <c r="R149" s="2">
        <f t="shared" si="54"/>
        <v>-26.308398906073602</v>
      </c>
      <c r="S149" s="2">
        <f t="shared" si="77"/>
        <v>1.8157186167438466</v>
      </c>
      <c r="U149" s="2">
        <f t="shared" si="70"/>
        <v>-96.460205851447967</v>
      </c>
      <c r="V149" s="2">
        <f t="shared" si="59"/>
        <v>-26.308398906073602</v>
      </c>
      <c r="W149" s="2">
        <f t="shared" si="71"/>
        <v>1001.8157186167439</v>
      </c>
      <c r="Y149" s="2">
        <f t="shared" si="55"/>
        <v>-96.285378696827905</v>
      </c>
      <c r="Z149" s="2">
        <f t="shared" si="56"/>
        <v>-26.26071683362974</v>
      </c>
      <c r="AH149" s="2">
        <f t="shared" si="58"/>
        <v>1</v>
      </c>
      <c r="AJ149" s="2">
        <f t="shared" si="49"/>
        <v>-96.285378696827905</v>
      </c>
      <c r="AK149" s="2">
        <f t="shared" si="49"/>
        <v>-26.26071683362974</v>
      </c>
    </row>
    <row r="150" spans="1:37" x14ac:dyDescent="0.2">
      <c r="A150" s="2">
        <f t="shared" si="72"/>
        <v>16</v>
      </c>
      <c r="C150" s="2">
        <f t="shared" si="73"/>
        <v>225</v>
      </c>
      <c r="D150" s="2">
        <f t="shared" si="74"/>
        <v>96.592582628906825</v>
      </c>
      <c r="E150" s="2">
        <f t="shared" ref="E150:E159" si="78">$D150*COS(RADIANS($C150))</f>
        <v>-68.301270189221952</v>
      </c>
      <c r="F150" s="2">
        <f t="shared" si="75"/>
        <v>-25.881904510252074</v>
      </c>
      <c r="G150" s="2">
        <f t="shared" ref="G150:G159" si="79">$D150*SIN(RADIANS($C150))</f>
        <v>-68.301270189221924</v>
      </c>
      <c r="I150" s="2">
        <f t="shared" si="50"/>
        <v>-91.865005134999905</v>
      </c>
      <c r="J150" s="2">
        <f t="shared" si="76"/>
        <v>-25.881904510252074</v>
      </c>
      <c r="K150" s="2">
        <f t="shared" si="51"/>
        <v>-29.848749562898536</v>
      </c>
      <c r="M150" s="2">
        <f t="shared" si="69"/>
        <v>-91.865005134999905</v>
      </c>
      <c r="N150" s="2">
        <f t="shared" si="52"/>
        <v>-32.725424859373682</v>
      </c>
      <c r="O150" s="2">
        <f t="shared" si="57"/>
        <v>-22.132948274460169</v>
      </c>
      <c r="Q150" s="2">
        <f t="shared" si="53"/>
        <v>-91.865005134999905</v>
      </c>
      <c r="R150" s="2">
        <f t="shared" si="54"/>
        <v>-32.725424859373682</v>
      </c>
      <c r="S150" s="2">
        <f t="shared" si="77"/>
        <v>-22.132948274460169</v>
      </c>
      <c r="U150" s="2">
        <f t="shared" si="70"/>
        <v>-91.865005134999905</v>
      </c>
      <c r="V150" s="2">
        <f t="shared" si="59"/>
        <v>-32.725424859373682</v>
      </c>
      <c r="W150" s="2">
        <f t="shared" si="71"/>
        <v>977.8670517255398</v>
      </c>
      <c r="Y150" s="2">
        <f t="shared" si="55"/>
        <v>-93.94426877651243</v>
      </c>
      <c r="Z150" s="2">
        <f t="shared" si="56"/>
        <v>-33.466128960605168</v>
      </c>
      <c r="AH150" s="2">
        <f t="shared" si="58"/>
        <v>1</v>
      </c>
      <c r="AJ150" s="2">
        <f t="shared" si="49"/>
        <v>-93.94426877651243</v>
      </c>
      <c r="AK150" s="2">
        <f t="shared" si="49"/>
        <v>-33.466128960605168</v>
      </c>
    </row>
    <row r="151" spans="1:37" x14ac:dyDescent="0.2">
      <c r="A151" s="2">
        <f t="shared" si="72"/>
        <v>17</v>
      </c>
      <c r="C151" s="2">
        <f t="shared" si="73"/>
        <v>240</v>
      </c>
      <c r="D151" s="2">
        <f t="shared" si="74"/>
        <v>96.592582628906825</v>
      </c>
      <c r="E151" s="2">
        <f t="shared" si="78"/>
        <v>-48.296291314453455</v>
      </c>
      <c r="F151" s="2">
        <f t="shared" si="75"/>
        <v>-25.881904510252074</v>
      </c>
      <c r="G151" s="2">
        <f t="shared" si="79"/>
        <v>-83.651630373780762</v>
      </c>
      <c r="I151" s="2">
        <f t="shared" si="50"/>
        <v>-81.009356132700617</v>
      </c>
      <c r="J151" s="2">
        <f t="shared" si="76"/>
        <v>-25.881904510252074</v>
      </c>
      <c r="K151" s="2">
        <f t="shared" si="51"/>
        <v>-52.608090992617051</v>
      </c>
      <c r="M151" s="2">
        <f t="shared" si="69"/>
        <v>-81.009356132700617</v>
      </c>
      <c r="N151" s="2">
        <f t="shared" si="52"/>
        <v>-38.615975875375668</v>
      </c>
      <c r="O151" s="2">
        <f t="shared" si="57"/>
        <v>-44.116783950756044</v>
      </c>
      <c r="Q151" s="2">
        <f t="shared" si="53"/>
        <v>-81.009356132700617</v>
      </c>
      <c r="R151" s="2">
        <f t="shared" si="54"/>
        <v>-38.615975875375668</v>
      </c>
      <c r="S151" s="2">
        <f t="shared" si="77"/>
        <v>-44.116783950756044</v>
      </c>
      <c r="U151" s="2">
        <f t="shared" si="70"/>
        <v>-81.009356132700617</v>
      </c>
      <c r="V151" s="2">
        <f t="shared" si="59"/>
        <v>-38.615975875375668</v>
      </c>
      <c r="W151" s="2">
        <f t="shared" si="71"/>
        <v>955.88321604924397</v>
      </c>
      <c r="Y151" s="2">
        <f t="shared" si="55"/>
        <v>-84.748172969831998</v>
      </c>
      <c r="Z151" s="2">
        <f t="shared" si="56"/>
        <v>-40.398215207689454</v>
      </c>
      <c r="AH151" s="2">
        <f t="shared" si="58"/>
        <v>1</v>
      </c>
      <c r="AJ151" s="2">
        <f t="shared" si="49"/>
        <v>-84.748172969831998</v>
      </c>
      <c r="AK151" s="2">
        <f t="shared" si="49"/>
        <v>-40.398215207689454</v>
      </c>
    </row>
    <row r="152" spans="1:37" x14ac:dyDescent="0.2">
      <c r="A152" s="2">
        <f t="shared" si="72"/>
        <v>18</v>
      </c>
      <c r="C152" s="2">
        <f t="shared" si="73"/>
        <v>255</v>
      </c>
      <c r="D152" s="2">
        <f t="shared" si="74"/>
        <v>96.592582628906825</v>
      </c>
      <c r="E152" s="2">
        <f t="shared" si="78"/>
        <v>-24.999999999999986</v>
      </c>
      <c r="F152" s="2">
        <f t="shared" si="75"/>
        <v>-25.881904510252074</v>
      </c>
      <c r="G152" s="2">
        <f t="shared" si="79"/>
        <v>-93.301270189221938</v>
      </c>
      <c r="I152" s="2">
        <f t="shared" si="50"/>
        <v>-64.633053384248527</v>
      </c>
      <c r="J152" s="2">
        <f t="shared" si="76"/>
        <v>-25.881904510252074</v>
      </c>
      <c r="K152" s="2">
        <f t="shared" si="51"/>
        <v>-71.78227796016975</v>
      </c>
      <c r="M152" s="2">
        <f t="shared" si="69"/>
        <v>-64.633053384248527</v>
      </c>
      <c r="N152" s="2">
        <f t="shared" si="52"/>
        <v>-43.578620636934858</v>
      </c>
      <c r="O152" s="2">
        <f t="shared" si="57"/>
        <v>-62.637626340810478</v>
      </c>
      <c r="Q152" s="2">
        <f t="shared" si="53"/>
        <v>-64.633053384248527</v>
      </c>
      <c r="R152" s="2">
        <f t="shared" si="54"/>
        <v>-43.578620636934858</v>
      </c>
      <c r="S152" s="2">
        <f t="shared" si="77"/>
        <v>-62.637626340810478</v>
      </c>
      <c r="U152" s="2">
        <f t="shared" si="70"/>
        <v>-64.633053384248527</v>
      </c>
      <c r="V152" s="2">
        <f t="shared" si="59"/>
        <v>-43.578620636934858</v>
      </c>
      <c r="W152" s="2">
        <f t="shared" si="71"/>
        <v>937.36237365918953</v>
      </c>
      <c r="Y152" s="2">
        <f t="shared" si="55"/>
        <v>-68.952045868813698</v>
      </c>
      <c r="Z152" s="2">
        <f t="shared" si="56"/>
        <v>-46.490686912060085</v>
      </c>
      <c r="AH152" s="2">
        <f t="shared" si="58"/>
        <v>1</v>
      </c>
      <c r="AJ152" s="2">
        <f t="shared" si="49"/>
        <v>-68.952045868813698</v>
      </c>
      <c r="AK152" s="2">
        <f t="shared" si="49"/>
        <v>-46.490686912060085</v>
      </c>
    </row>
    <row r="153" spans="1:37" x14ac:dyDescent="0.2">
      <c r="A153" s="2">
        <f t="shared" si="72"/>
        <v>19</v>
      </c>
      <c r="C153" s="2">
        <f t="shared" si="73"/>
        <v>270</v>
      </c>
      <c r="D153" s="2">
        <f t="shared" si="74"/>
        <v>96.592582628906825</v>
      </c>
      <c r="E153" s="2">
        <f t="shared" si="78"/>
        <v>-1.7751038004515761E-14</v>
      </c>
      <c r="F153" s="2">
        <f t="shared" si="75"/>
        <v>-25.881904510252074</v>
      </c>
      <c r="G153" s="2">
        <f t="shared" si="79"/>
        <v>-96.592582628906825</v>
      </c>
      <c r="I153" s="2">
        <f t="shared" si="50"/>
        <v>-43.852114858830888</v>
      </c>
      <c r="J153" s="2">
        <f t="shared" si="76"/>
        <v>-25.881904510252074</v>
      </c>
      <c r="K153" s="2">
        <f t="shared" si="51"/>
        <v>-86.064621310559986</v>
      </c>
      <c r="M153" s="2">
        <f t="shared" si="69"/>
        <v>-43.852114858830888</v>
      </c>
      <c r="N153" s="2">
        <f t="shared" si="52"/>
        <v>-47.275163104709193</v>
      </c>
      <c r="O153" s="2">
        <f t="shared" si="57"/>
        <v>-76.433310642880343</v>
      </c>
      <c r="Q153" s="2">
        <f t="shared" si="53"/>
        <v>-43.852114858830888</v>
      </c>
      <c r="R153" s="2">
        <f t="shared" si="54"/>
        <v>-47.275163104709193</v>
      </c>
      <c r="S153" s="2">
        <f t="shared" si="77"/>
        <v>-76.433310642880343</v>
      </c>
      <c r="U153" s="2">
        <f t="shared" si="70"/>
        <v>-43.852114858830888</v>
      </c>
      <c r="V153" s="2">
        <f t="shared" si="59"/>
        <v>-47.275163104709193</v>
      </c>
      <c r="W153" s="2">
        <f t="shared" si="71"/>
        <v>923.56668935711969</v>
      </c>
      <c r="Y153" s="2">
        <f t="shared" si="55"/>
        <v>-47.481265147572245</v>
      </c>
      <c r="Z153" s="2">
        <f t="shared" si="56"/>
        <v>-51.187600905806484</v>
      </c>
      <c r="AH153" s="2">
        <f t="shared" si="58"/>
        <v>1</v>
      </c>
      <c r="AJ153" s="2">
        <f t="shared" si="49"/>
        <v>-47.481265147572245</v>
      </c>
      <c r="AK153" s="2">
        <f t="shared" si="49"/>
        <v>-51.187600905806484</v>
      </c>
    </row>
    <row r="154" spans="1:37" x14ac:dyDescent="0.2">
      <c r="A154" s="2">
        <f t="shared" si="72"/>
        <v>20</v>
      </c>
      <c r="C154" s="2">
        <f t="shared" si="73"/>
        <v>285</v>
      </c>
      <c r="D154" s="2">
        <f t="shared" si="74"/>
        <v>96.592582628906825</v>
      </c>
      <c r="E154" s="2">
        <f t="shared" si="78"/>
        <v>24.999999999999954</v>
      </c>
      <c r="F154" s="2">
        <f t="shared" si="75"/>
        <v>-25.881904510252074</v>
      </c>
      <c r="G154" s="2">
        <f t="shared" si="79"/>
        <v>-93.301270189221938</v>
      </c>
      <c r="I154" s="2">
        <f t="shared" si="50"/>
        <v>-20.082727174830183</v>
      </c>
      <c r="J154" s="2">
        <f t="shared" si="76"/>
        <v>-25.881904510252074</v>
      </c>
      <c r="K154" s="2">
        <f t="shared" si="51"/>
        <v>-94.48180294714706</v>
      </c>
      <c r="M154" s="2">
        <f t="shared" si="69"/>
        <v>-20.082727174830183</v>
      </c>
      <c r="N154" s="2">
        <f t="shared" si="52"/>
        <v>-49.453690018345128</v>
      </c>
      <c r="O154" s="2">
        <f t="shared" si="57"/>
        <v>-84.563683770225893</v>
      </c>
      <c r="Q154" s="2">
        <f t="shared" si="53"/>
        <v>-20.082727174830183</v>
      </c>
      <c r="R154" s="2">
        <f t="shared" si="54"/>
        <v>-49.453690018345128</v>
      </c>
      <c r="S154" s="2">
        <f t="shared" si="77"/>
        <v>-84.563683770225893</v>
      </c>
      <c r="U154" s="2">
        <f t="shared" si="70"/>
        <v>-20.082727174830183</v>
      </c>
      <c r="V154" s="2">
        <f t="shared" si="59"/>
        <v>-49.453690018345128</v>
      </c>
      <c r="W154" s="2">
        <f t="shared" si="71"/>
        <v>915.43631622977409</v>
      </c>
      <c r="Y154" s="2">
        <f t="shared" si="55"/>
        <v>-21.937874671108666</v>
      </c>
      <c r="Z154" s="2">
        <f t="shared" si="56"/>
        <v>-54.021988358535118</v>
      </c>
      <c r="AH154" s="2">
        <f t="shared" si="58"/>
        <v>1</v>
      </c>
      <c r="AJ154" s="2">
        <f t="shared" si="49"/>
        <v>-21.937874671108666</v>
      </c>
      <c r="AK154" s="2">
        <f t="shared" si="49"/>
        <v>-54.021988358535118</v>
      </c>
    </row>
    <row r="155" spans="1:37" x14ac:dyDescent="0.2">
      <c r="A155" s="2">
        <f t="shared" si="72"/>
        <v>21</v>
      </c>
      <c r="C155" s="2">
        <f t="shared" si="73"/>
        <v>300</v>
      </c>
      <c r="D155" s="2">
        <f t="shared" si="74"/>
        <v>96.592582628906825</v>
      </c>
      <c r="E155" s="2">
        <f t="shared" si="78"/>
        <v>48.296291314453427</v>
      </c>
      <c r="F155" s="2">
        <f t="shared" si="75"/>
        <v>-25.881904510252074</v>
      </c>
      <c r="G155" s="2">
        <f t="shared" si="79"/>
        <v>-83.651630373780776</v>
      </c>
      <c r="I155" s="2">
        <f t="shared" si="50"/>
        <v>5.0552651778594253</v>
      </c>
      <c r="J155" s="2">
        <f t="shared" si="76"/>
        <v>-25.881904510252074</v>
      </c>
      <c r="K155" s="2">
        <f t="shared" si="51"/>
        <v>-96.460205851447967</v>
      </c>
      <c r="M155" s="2">
        <f t="shared" si="69"/>
        <v>5.0552651778594253</v>
      </c>
      <c r="N155" s="2">
        <f t="shared" si="52"/>
        <v>-49.965738368864351</v>
      </c>
      <c r="O155" s="2">
        <f t="shared" si="57"/>
        <v>-86.474674230295435</v>
      </c>
      <c r="Q155" s="2">
        <f t="shared" si="53"/>
        <v>5.0552651778594253</v>
      </c>
      <c r="R155" s="2">
        <f t="shared" si="54"/>
        <v>-49.965738368864351</v>
      </c>
      <c r="S155" s="2">
        <f t="shared" si="77"/>
        <v>-86.474674230295435</v>
      </c>
      <c r="U155" s="2">
        <f t="shared" si="70"/>
        <v>5.0552651778594253</v>
      </c>
      <c r="V155" s="2">
        <f t="shared" si="59"/>
        <v>-49.965738368864351</v>
      </c>
      <c r="W155" s="2">
        <f t="shared" si="71"/>
        <v>913.52532576970452</v>
      </c>
      <c r="Y155" s="2">
        <f t="shared" si="55"/>
        <v>5.5337986099072136</v>
      </c>
      <c r="Z155" s="2">
        <f t="shared" si="56"/>
        <v>-54.695515230259183</v>
      </c>
      <c r="AH155" s="2">
        <f t="shared" si="58"/>
        <v>1</v>
      </c>
      <c r="AJ155" s="2">
        <f t="shared" si="49"/>
        <v>5.5337986099072136</v>
      </c>
      <c r="AK155" s="2">
        <f t="shared" si="49"/>
        <v>-54.695515230259183</v>
      </c>
    </row>
    <row r="156" spans="1:37" x14ac:dyDescent="0.2">
      <c r="A156" s="2">
        <f t="shared" si="72"/>
        <v>22</v>
      </c>
      <c r="C156" s="2">
        <f t="shared" si="73"/>
        <v>315</v>
      </c>
      <c r="D156" s="2">
        <f t="shared" si="74"/>
        <v>96.592582628906825</v>
      </c>
      <c r="E156" s="2">
        <f t="shared" si="78"/>
        <v>68.30127018922191</v>
      </c>
      <c r="F156" s="2">
        <f t="shared" si="75"/>
        <v>-25.881904510252074</v>
      </c>
      <c r="G156" s="2">
        <f t="shared" si="79"/>
        <v>-68.301270189221952</v>
      </c>
      <c r="I156" s="2">
        <f t="shared" si="50"/>
        <v>29.848749562898522</v>
      </c>
      <c r="J156" s="2">
        <f t="shared" si="76"/>
        <v>-25.881904510252074</v>
      </c>
      <c r="K156" s="2">
        <f t="shared" si="51"/>
        <v>-91.865005134999905</v>
      </c>
      <c r="M156" s="2">
        <f t="shared" si="69"/>
        <v>29.848749562898522</v>
      </c>
      <c r="N156" s="2">
        <f t="shared" si="52"/>
        <v>-48.776412907378841</v>
      </c>
      <c r="O156" s="2">
        <f t="shared" si="57"/>
        <v>-82.03605118129623</v>
      </c>
      <c r="Q156" s="2">
        <f t="shared" si="53"/>
        <v>29.848749562898522</v>
      </c>
      <c r="R156" s="2">
        <f t="shared" si="54"/>
        <v>-48.776412907378841</v>
      </c>
      <c r="S156" s="2">
        <f t="shared" si="77"/>
        <v>-82.03605118129623</v>
      </c>
      <c r="U156" s="2">
        <f t="shared" si="70"/>
        <v>29.848749562898522</v>
      </c>
      <c r="V156" s="2">
        <f t="shared" si="59"/>
        <v>-48.776412907378841</v>
      </c>
      <c r="W156" s="2">
        <f t="shared" si="71"/>
        <v>917.96394881870378</v>
      </c>
      <c r="Y156" s="2">
        <f t="shared" si="55"/>
        <v>32.516254697485508</v>
      </c>
      <c r="Z156" s="2">
        <f t="shared" si="56"/>
        <v>-53.135434098634846</v>
      </c>
      <c r="AH156" s="2">
        <f t="shared" si="58"/>
        <v>1</v>
      </c>
      <c r="AJ156" s="2">
        <f t="shared" si="49"/>
        <v>32.516254697485508</v>
      </c>
      <c r="AK156" s="2">
        <f t="shared" si="49"/>
        <v>-53.135434098634846</v>
      </c>
    </row>
    <row r="157" spans="1:37" x14ac:dyDescent="0.2">
      <c r="A157" s="2">
        <f t="shared" si="72"/>
        <v>23</v>
      </c>
      <c r="C157" s="2">
        <f t="shared" si="73"/>
        <v>330</v>
      </c>
      <c r="D157" s="2">
        <f t="shared" si="74"/>
        <v>96.592582628906825</v>
      </c>
      <c r="E157" s="2">
        <f t="shared" si="78"/>
        <v>83.651630373780762</v>
      </c>
      <c r="F157" s="2">
        <f t="shared" si="75"/>
        <v>-25.881904510252074</v>
      </c>
      <c r="G157" s="2">
        <f t="shared" si="79"/>
        <v>-48.296291314453455</v>
      </c>
      <c r="I157" s="2">
        <f t="shared" si="50"/>
        <v>52.608090992617051</v>
      </c>
      <c r="J157" s="2">
        <f t="shared" si="76"/>
        <v>-25.881904510252074</v>
      </c>
      <c r="K157" s="2">
        <f t="shared" si="51"/>
        <v>-81.009356132700617</v>
      </c>
      <c r="M157" s="2">
        <f t="shared" si="69"/>
        <v>52.608090992617051</v>
      </c>
      <c r="N157" s="2">
        <f t="shared" si="52"/>
        <v>-45.966764198635602</v>
      </c>
      <c r="O157" s="2">
        <f t="shared" si="57"/>
        <v>-71.550299448846189</v>
      </c>
      <c r="Q157" s="2">
        <f t="shared" si="53"/>
        <v>52.608090992617051</v>
      </c>
      <c r="R157" s="2">
        <f t="shared" si="54"/>
        <v>-45.966764198635602</v>
      </c>
      <c r="S157" s="2">
        <f t="shared" si="77"/>
        <v>-71.550299448846189</v>
      </c>
      <c r="U157" s="2">
        <f t="shared" si="70"/>
        <v>52.608090992617051</v>
      </c>
      <c r="V157" s="2">
        <f t="shared" si="59"/>
        <v>-45.966764198635602</v>
      </c>
      <c r="W157" s="2">
        <f t="shared" si="71"/>
        <v>928.4497005511538</v>
      </c>
      <c r="Y157" s="2">
        <f t="shared" si="55"/>
        <v>56.66229518022076</v>
      </c>
      <c r="Z157" s="2">
        <f t="shared" si="56"/>
        <v>-49.509159377560728</v>
      </c>
      <c r="AH157" s="2">
        <f t="shared" si="58"/>
        <v>1</v>
      </c>
      <c r="AJ157" s="2">
        <f t="shared" si="49"/>
        <v>56.66229518022076</v>
      </c>
      <c r="AK157" s="2">
        <f t="shared" si="49"/>
        <v>-49.509159377560728</v>
      </c>
    </row>
    <row r="158" spans="1:37" x14ac:dyDescent="0.2">
      <c r="A158" s="2">
        <f t="shared" si="72"/>
        <v>24</v>
      </c>
      <c r="C158" s="2">
        <f t="shared" si="73"/>
        <v>345</v>
      </c>
      <c r="D158" s="2">
        <f t="shared" si="74"/>
        <v>96.592582628906825</v>
      </c>
      <c r="E158" s="2">
        <f t="shared" si="78"/>
        <v>93.301270189221938</v>
      </c>
      <c r="F158" s="2">
        <f t="shared" si="75"/>
        <v>-25.881904510252074</v>
      </c>
      <c r="G158" s="2">
        <f t="shared" si="79"/>
        <v>-24.999999999999993</v>
      </c>
      <c r="I158" s="2">
        <f t="shared" si="50"/>
        <v>71.78227796016975</v>
      </c>
      <c r="J158" s="2">
        <f t="shared" si="76"/>
        <v>-25.881904510252074</v>
      </c>
      <c r="K158" s="2">
        <f t="shared" si="51"/>
        <v>-64.633053384248527</v>
      </c>
      <c r="M158" s="2">
        <f t="shared" si="69"/>
        <v>71.78227796016975</v>
      </c>
      <c r="N158" s="2">
        <f t="shared" si="52"/>
        <v>-41.728265158971453</v>
      </c>
      <c r="O158" s="2">
        <f t="shared" si="57"/>
        <v>-55.732005684987655</v>
      </c>
      <c r="Q158" s="2">
        <f t="shared" si="53"/>
        <v>71.78227796016975</v>
      </c>
      <c r="R158" s="2">
        <f t="shared" si="54"/>
        <v>-41.728265158971453</v>
      </c>
      <c r="S158" s="2">
        <f t="shared" si="77"/>
        <v>-55.732005684987655</v>
      </c>
      <c r="U158" s="2">
        <f t="shared" si="70"/>
        <v>71.78227796016975</v>
      </c>
      <c r="V158" s="2">
        <f t="shared" si="59"/>
        <v>-41.728265158971453</v>
      </c>
      <c r="W158" s="2">
        <f t="shared" si="71"/>
        <v>944.2679943150124</v>
      </c>
      <c r="Y158" s="2">
        <f t="shared" si="55"/>
        <v>76.018967488400165</v>
      </c>
      <c r="Z158" s="2">
        <f t="shared" si="56"/>
        <v>-44.191125199834637</v>
      </c>
      <c r="AH158" s="2">
        <f t="shared" si="58"/>
        <v>1</v>
      </c>
      <c r="AJ158" s="2">
        <f t="shared" si="49"/>
        <v>76.018967488400165</v>
      </c>
      <c r="AK158" s="2">
        <f t="shared" si="49"/>
        <v>-44.191125199834637</v>
      </c>
    </row>
    <row r="159" spans="1:37" x14ac:dyDescent="0.2">
      <c r="A159" s="2">
        <f t="shared" si="72"/>
        <v>25</v>
      </c>
      <c r="C159" s="2">
        <f t="shared" si="73"/>
        <v>360</v>
      </c>
      <c r="D159" s="2">
        <f t="shared" si="74"/>
        <v>96.592582628906825</v>
      </c>
      <c r="E159" s="2">
        <f t="shared" si="78"/>
        <v>96.592582628906825</v>
      </c>
      <c r="F159" s="2">
        <f t="shared" si="75"/>
        <v>-25.881904510252074</v>
      </c>
      <c r="G159" s="2">
        <f t="shared" si="79"/>
        <v>-2.3668050672687681E-14</v>
      </c>
      <c r="I159" s="2">
        <f t="shared" si="50"/>
        <v>86.064621310559986</v>
      </c>
      <c r="J159" s="2">
        <f t="shared" si="76"/>
        <v>-25.881904510252074</v>
      </c>
      <c r="K159" s="2">
        <f t="shared" si="51"/>
        <v>-43.852114858830895</v>
      </c>
      <c r="M159" s="2">
        <f t="shared" si="69"/>
        <v>86.064621310559986</v>
      </c>
      <c r="N159" s="2">
        <f t="shared" si="52"/>
        <v>-36.349762493488676</v>
      </c>
      <c r="O159" s="2">
        <f t="shared" si="57"/>
        <v>-35.659160468761293</v>
      </c>
      <c r="Q159" s="2">
        <f t="shared" si="53"/>
        <v>86.064621310559986</v>
      </c>
      <c r="R159" s="2">
        <f t="shared" si="54"/>
        <v>-36.349762493488676</v>
      </c>
      <c r="S159" s="2">
        <f t="shared" si="77"/>
        <v>-35.659160468761293</v>
      </c>
      <c r="U159" s="2">
        <f t="shared" si="70"/>
        <v>86.064621310559986</v>
      </c>
      <c r="V159" s="2">
        <f t="shared" si="59"/>
        <v>-36.349762493488676</v>
      </c>
      <c r="W159" s="2">
        <f t="shared" si="71"/>
        <v>964.34083953123866</v>
      </c>
      <c r="Y159" s="2">
        <f t="shared" si="55"/>
        <v>89.247097895797481</v>
      </c>
      <c r="Z159" s="2">
        <f t="shared" si="56"/>
        <v>-37.693895149310606</v>
      </c>
      <c r="AH159" s="2">
        <f t="shared" si="58"/>
        <v>1</v>
      </c>
      <c r="AJ159" s="2">
        <f t="shared" si="49"/>
        <v>89.247097895797481</v>
      </c>
      <c r="AK159" s="2">
        <f t="shared" si="49"/>
        <v>-37.693895149310606</v>
      </c>
    </row>
    <row r="160" spans="1:37" x14ac:dyDescent="0.2">
      <c r="A160" s="2">
        <v>1</v>
      </c>
      <c r="B160" s="23">
        <f>B135+15</f>
        <v>0</v>
      </c>
      <c r="C160" s="2">
        <v>0</v>
      </c>
      <c r="D160" s="23">
        <f>$D$32*COS(RADIANS($B160))</f>
        <v>100</v>
      </c>
      <c r="E160" s="2">
        <f>$D160*COS(RADIANS($C160))</f>
        <v>100</v>
      </c>
      <c r="F160" s="23">
        <f>$D$32*SIN(RADIANS($B160))</f>
        <v>0</v>
      </c>
      <c r="G160" s="2">
        <f>$D160*SIN(RADIANS($C160))</f>
        <v>0</v>
      </c>
      <c r="I160" s="2">
        <f t="shared" si="50"/>
        <v>89.100652418836788</v>
      </c>
      <c r="J160" s="2">
        <f>F160</f>
        <v>0</v>
      </c>
      <c r="K160" s="2">
        <f t="shared" si="51"/>
        <v>-45.399049973954675</v>
      </c>
      <c r="M160" s="2">
        <f>I160</f>
        <v>89.100652418836788</v>
      </c>
      <c r="N160" s="2">
        <f t="shared" si="52"/>
        <v>-11.750138762820567</v>
      </c>
      <c r="O160" s="2">
        <f t="shared" si="57"/>
        <v>-43.852114858830873</v>
      </c>
      <c r="Q160" s="2">
        <f t="shared" si="53"/>
        <v>89.100652418836788</v>
      </c>
      <c r="R160" s="2">
        <f t="shared" si="54"/>
        <v>-11.750138762820567</v>
      </c>
      <c r="S160" s="2">
        <f>O160</f>
        <v>-43.852114858830873</v>
      </c>
      <c r="U160" s="2">
        <f>Q160</f>
        <v>89.100652418836788</v>
      </c>
      <c r="V160" s="2">
        <f t="shared" si="59"/>
        <v>-11.750138762820567</v>
      </c>
      <c r="W160" s="2">
        <f>S160+$W$32</f>
        <v>956.14788514116913</v>
      </c>
      <c r="Y160" s="2">
        <f t="shared" si="55"/>
        <v>93.187104007118776</v>
      </c>
      <c r="Z160" s="2">
        <f t="shared" si="56"/>
        <v>-12.289039117715284</v>
      </c>
      <c r="AH160" s="2">
        <f t="shared" si="58"/>
        <v>1</v>
      </c>
      <c r="AJ160" s="2">
        <f t="shared" si="49"/>
        <v>93.187104007118776</v>
      </c>
      <c r="AK160" s="2">
        <f t="shared" si="49"/>
        <v>-12.289039117715284</v>
      </c>
    </row>
    <row r="161" spans="1:37" x14ac:dyDescent="0.2">
      <c r="A161" s="2">
        <f>A160+1</f>
        <v>2</v>
      </c>
      <c r="C161" s="2">
        <f>C160+15</f>
        <v>15</v>
      </c>
      <c r="D161" s="2">
        <f>D160</f>
        <v>100</v>
      </c>
      <c r="E161" s="2">
        <f t="shared" ref="E161:E184" si="80">$D161*COS(RADIANS($C161))</f>
        <v>96.592582628906825</v>
      </c>
      <c r="F161" s="2">
        <f>F160</f>
        <v>0</v>
      </c>
      <c r="G161" s="2">
        <f t="shared" ref="G161:G184" si="81">$D161*SIN(RADIANS($C161))</f>
        <v>25.881904510252074</v>
      </c>
      <c r="I161" s="2">
        <f t="shared" si="50"/>
        <v>97.814760073380569</v>
      </c>
      <c r="J161" s="2">
        <f>F161</f>
        <v>0</v>
      </c>
      <c r="K161" s="2">
        <f t="shared" si="51"/>
        <v>-20.79116908177593</v>
      </c>
      <c r="M161" s="2">
        <f t="shared" ref="M161:M184" si="82">I161</f>
        <v>97.814760073380569</v>
      </c>
      <c r="N161" s="2">
        <f t="shared" si="52"/>
        <v>-5.3811505283102994</v>
      </c>
      <c r="O161" s="2">
        <f t="shared" si="57"/>
        <v>-20.082727174830143</v>
      </c>
      <c r="Q161" s="2">
        <f t="shared" si="53"/>
        <v>97.814760073380569</v>
      </c>
      <c r="R161" s="2">
        <f t="shared" si="54"/>
        <v>-5.3811505283102994</v>
      </c>
      <c r="S161" s="2">
        <f>O161</f>
        <v>-20.082727174830143</v>
      </c>
      <c r="U161" s="2">
        <f t="shared" ref="U161:V184" si="83">Q161</f>
        <v>97.814760073380569</v>
      </c>
      <c r="V161" s="2">
        <f t="shared" si="59"/>
        <v>-5.3811505283102994</v>
      </c>
      <c r="W161" s="2">
        <f t="shared" ref="W161:W184" si="84">S161+$W$32</f>
        <v>979.9172728251699</v>
      </c>
      <c r="Y161" s="2">
        <f t="shared" si="55"/>
        <v>99.819405970234399</v>
      </c>
      <c r="Z161" s="2">
        <f t="shared" si="56"/>
        <v>-5.4914334888659191</v>
      </c>
      <c r="AH161" s="2">
        <f t="shared" si="58"/>
        <v>1</v>
      </c>
      <c r="AJ161" s="2">
        <f t="shared" si="49"/>
        <v>99.819405970234399</v>
      </c>
      <c r="AK161" s="2">
        <f t="shared" si="49"/>
        <v>-5.4914334888659191</v>
      </c>
    </row>
    <row r="162" spans="1:37" x14ac:dyDescent="0.2">
      <c r="A162" s="2">
        <f t="shared" ref="A162:A184" si="85">A161+1</f>
        <v>3</v>
      </c>
      <c r="C162" s="2">
        <f t="shared" ref="C162:C184" si="86">C161+15</f>
        <v>30</v>
      </c>
      <c r="D162" s="2">
        <f t="shared" ref="D162:D184" si="87">D161</f>
        <v>100</v>
      </c>
      <c r="E162" s="2">
        <f t="shared" si="80"/>
        <v>86.602540378443877</v>
      </c>
      <c r="F162" s="2">
        <f t="shared" ref="F162:F184" si="88">F161</f>
        <v>0</v>
      </c>
      <c r="G162" s="2">
        <f t="shared" si="81"/>
        <v>49.999999999999993</v>
      </c>
      <c r="I162" s="2">
        <f t="shared" si="50"/>
        <v>99.862953475457402</v>
      </c>
      <c r="J162" s="2">
        <f>F162</f>
        <v>0</v>
      </c>
      <c r="K162" s="2">
        <f t="shared" si="51"/>
        <v>5.2335956242943737</v>
      </c>
      <c r="M162" s="2">
        <f t="shared" si="82"/>
        <v>99.862953475457402</v>
      </c>
      <c r="N162" s="2">
        <f t="shared" si="52"/>
        <v>1.3545542219326008</v>
      </c>
      <c r="O162" s="2">
        <f t="shared" si="57"/>
        <v>5.0552651778593951</v>
      </c>
      <c r="Q162" s="2">
        <f t="shared" si="53"/>
        <v>99.862953475457402</v>
      </c>
      <c r="R162" s="2">
        <f t="shared" si="54"/>
        <v>1.3545542219326008</v>
      </c>
      <c r="S162" s="2">
        <f>O162</f>
        <v>5.0552651778593951</v>
      </c>
      <c r="U162" s="2">
        <f t="shared" si="83"/>
        <v>99.862953475457402</v>
      </c>
      <c r="V162" s="2">
        <f t="shared" si="59"/>
        <v>1.3545542219326008</v>
      </c>
      <c r="W162" s="2">
        <f t="shared" si="84"/>
        <v>1005.0552651778594</v>
      </c>
      <c r="Y162" s="2">
        <f t="shared" si="55"/>
        <v>99.36065899598583</v>
      </c>
      <c r="Z162" s="2">
        <f t="shared" si="56"/>
        <v>1.3477410336165867</v>
      </c>
      <c r="AH162" s="2">
        <f t="shared" si="58"/>
        <v>1</v>
      </c>
      <c r="AJ162" s="2">
        <f t="shared" si="49"/>
        <v>99.36065899598583</v>
      </c>
      <c r="AK162" s="2">
        <f t="shared" si="49"/>
        <v>1.3477410336165867</v>
      </c>
    </row>
    <row r="163" spans="1:37" x14ac:dyDescent="0.2">
      <c r="A163" s="2">
        <f t="shared" si="85"/>
        <v>4</v>
      </c>
      <c r="C163" s="2">
        <f t="shared" si="86"/>
        <v>45</v>
      </c>
      <c r="D163" s="2">
        <f t="shared" si="87"/>
        <v>100</v>
      </c>
      <c r="E163" s="2">
        <f t="shared" si="80"/>
        <v>70.710678118654755</v>
      </c>
      <c r="F163" s="2">
        <f t="shared" si="88"/>
        <v>0</v>
      </c>
      <c r="G163" s="2">
        <f t="shared" si="81"/>
        <v>70.710678118654741</v>
      </c>
      <c r="I163" s="2">
        <f t="shared" si="50"/>
        <v>95.10565162951535</v>
      </c>
      <c r="J163" s="2">
        <f>F163</f>
        <v>0</v>
      </c>
      <c r="K163" s="2">
        <f t="shared" si="51"/>
        <v>30.901699437494734</v>
      </c>
      <c r="M163" s="2">
        <f t="shared" si="82"/>
        <v>95.10565162951535</v>
      </c>
      <c r="N163" s="2">
        <f t="shared" si="52"/>
        <v>7.9979483404574898</v>
      </c>
      <c r="O163" s="2">
        <f t="shared" si="57"/>
        <v>29.84874956289854</v>
      </c>
      <c r="Q163" s="2">
        <f t="shared" si="53"/>
        <v>95.10565162951535</v>
      </c>
      <c r="R163" s="2">
        <f t="shared" si="54"/>
        <v>7.9979483404574898</v>
      </c>
      <c r="S163" s="2">
        <f>O163</f>
        <v>29.84874956289854</v>
      </c>
      <c r="U163" s="2">
        <f t="shared" si="83"/>
        <v>95.10565162951535</v>
      </c>
      <c r="V163" s="2">
        <f t="shared" si="59"/>
        <v>7.9979483404574898</v>
      </c>
      <c r="W163" s="2">
        <f t="shared" si="84"/>
        <v>1029.8487495628985</v>
      </c>
      <c r="Y163" s="2">
        <f t="shared" si="55"/>
        <v>92.349145124350841</v>
      </c>
      <c r="Z163" s="2">
        <f t="shared" si="56"/>
        <v>7.7661388081036948</v>
      </c>
      <c r="AH163" s="2">
        <f t="shared" si="58"/>
        <v>1</v>
      </c>
      <c r="AJ163" s="2">
        <f t="shared" ref="AJ163:AK226" si="89">IF($AH163=1,Y163,0)</f>
        <v>92.349145124350841</v>
      </c>
      <c r="AK163" s="2">
        <f t="shared" si="89"/>
        <v>7.7661388081036948</v>
      </c>
    </row>
    <row r="164" spans="1:37" x14ac:dyDescent="0.2">
      <c r="A164" s="2">
        <f t="shared" si="85"/>
        <v>5</v>
      </c>
      <c r="C164" s="2">
        <f t="shared" si="86"/>
        <v>60</v>
      </c>
      <c r="D164" s="2">
        <f t="shared" si="87"/>
        <v>100</v>
      </c>
      <c r="E164" s="2">
        <f t="shared" si="80"/>
        <v>50.000000000000014</v>
      </c>
      <c r="F164" s="2">
        <f t="shared" si="88"/>
        <v>0</v>
      </c>
      <c r="G164" s="2">
        <f t="shared" si="81"/>
        <v>86.602540378443862</v>
      </c>
      <c r="I164" s="2">
        <f t="shared" ref="I164:I227" si="90">E164*COS(RADIANS(-$K$32))-G164*SIN(RADIANS(-$K$32))</f>
        <v>83.867056794542407</v>
      </c>
      <c r="J164" s="2">
        <f t="shared" ref="J164:J184" si="91">F164</f>
        <v>0</v>
      </c>
      <c r="K164" s="2">
        <f t="shared" ref="K164:K227" si="92">E164*SIN(RADIANS(-$K$32))+G164*COS(RADIANS(-$K$32))</f>
        <v>54.463903501502706</v>
      </c>
      <c r="M164" s="2">
        <f t="shared" si="82"/>
        <v>83.867056794542407</v>
      </c>
      <c r="N164" s="2">
        <f t="shared" ref="N164:N227" si="93">J164*COS(RADIANS(-$O$32))-K164*SIN(RADIANS(-$O$32))</f>
        <v>14.096295496814767</v>
      </c>
      <c r="O164" s="2">
        <f t="shared" si="57"/>
        <v>52.608090992617079</v>
      </c>
      <c r="Q164" s="2">
        <f t="shared" ref="Q164:Q227" si="94">M164*COS(RADIANS(-$S$32))-N164*SIN(RADIANS(-$S$32))</f>
        <v>83.867056794542407</v>
      </c>
      <c r="R164" s="2">
        <f t="shared" ref="R164:R227" si="95">M164*SIN(RADIANS(-$S$32))+N164*COS(RADIANS(-$S$32))</f>
        <v>14.096295496814767</v>
      </c>
      <c r="S164" s="2">
        <f t="shared" ref="S164:S184" si="96">O164</f>
        <v>52.608090992617079</v>
      </c>
      <c r="U164" s="2">
        <f t="shared" si="83"/>
        <v>83.867056794542407</v>
      </c>
      <c r="V164" s="2">
        <f t="shared" si="59"/>
        <v>14.096295496814767</v>
      </c>
      <c r="W164" s="2">
        <f t="shared" si="84"/>
        <v>1052.608090992617</v>
      </c>
      <c r="Y164" s="2">
        <f t="shared" ref="Y164:Y227" si="97">$Z$32*U164/W164</f>
        <v>79.675481798221</v>
      </c>
      <c r="Z164" s="2">
        <f t="shared" ref="Z164:Z227" si="98">$Z$32*V164/W164</f>
        <v>13.391779540210315</v>
      </c>
      <c r="AH164" s="2">
        <f t="shared" si="58"/>
        <v>1</v>
      </c>
      <c r="AJ164" s="2">
        <f t="shared" si="89"/>
        <v>79.675481798221</v>
      </c>
      <c r="AK164" s="2">
        <f t="shared" si="89"/>
        <v>13.391779540210315</v>
      </c>
    </row>
    <row r="165" spans="1:37" x14ac:dyDescent="0.2">
      <c r="A165" s="2">
        <f t="shared" si="85"/>
        <v>6</v>
      </c>
      <c r="C165" s="2">
        <f t="shared" si="86"/>
        <v>75</v>
      </c>
      <c r="D165" s="2">
        <f t="shared" si="87"/>
        <v>100</v>
      </c>
      <c r="E165" s="2">
        <f t="shared" si="80"/>
        <v>25.881904510252074</v>
      </c>
      <c r="F165" s="2">
        <f t="shared" si="88"/>
        <v>0</v>
      </c>
      <c r="G165" s="2">
        <f t="shared" si="81"/>
        <v>96.592582628906825</v>
      </c>
      <c r="I165" s="2">
        <f t="shared" si="90"/>
        <v>66.913060635885813</v>
      </c>
      <c r="J165" s="2">
        <f t="shared" si="91"/>
        <v>0</v>
      </c>
      <c r="K165" s="2">
        <f t="shared" si="92"/>
        <v>74.314482547739431</v>
      </c>
      <c r="M165" s="2">
        <f t="shared" si="82"/>
        <v>66.913060635885813</v>
      </c>
      <c r="N165" s="2">
        <f t="shared" si="93"/>
        <v>19.234003410293862</v>
      </c>
      <c r="O165" s="2">
        <f t="shared" ref="O165:O228" si="99">J165*SIN(RADIANS(-$O$32))+K165*COS(RADIANS(-$O$32))</f>
        <v>71.78227796016975</v>
      </c>
      <c r="Q165" s="2">
        <f t="shared" si="94"/>
        <v>66.913060635885813</v>
      </c>
      <c r="R165" s="2">
        <f t="shared" si="95"/>
        <v>19.234003410293862</v>
      </c>
      <c r="S165" s="2">
        <f t="shared" si="96"/>
        <v>71.78227796016975</v>
      </c>
      <c r="U165" s="2">
        <f t="shared" si="83"/>
        <v>66.913060635885813</v>
      </c>
      <c r="V165" s="2">
        <f t="shared" si="59"/>
        <v>19.234003410293862</v>
      </c>
      <c r="W165" s="2">
        <f t="shared" si="84"/>
        <v>1071.7822779601697</v>
      </c>
      <c r="Y165" s="2">
        <f t="shared" si="97"/>
        <v>62.431579633165455</v>
      </c>
      <c r="Z165" s="2">
        <f t="shared" si="98"/>
        <v>17.945812135371629</v>
      </c>
      <c r="AH165" s="2">
        <f t="shared" ref="AH165:AH228" si="100">AH164</f>
        <v>1</v>
      </c>
      <c r="AJ165" s="2">
        <f t="shared" si="89"/>
        <v>62.431579633165455</v>
      </c>
      <c r="AK165" s="2">
        <f t="shared" si="89"/>
        <v>17.945812135371629</v>
      </c>
    </row>
    <row r="166" spans="1:37" x14ac:dyDescent="0.2">
      <c r="A166" s="2">
        <f t="shared" si="85"/>
        <v>7</v>
      </c>
      <c r="C166" s="2">
        <f t="shared" si="86"/>
        <v>90</v>
      </c>
      <c r="D166" s="2">
        <f t="shared" si="87"/>
        <v>100</v>
      </c>
      <c r="E166" s="2">
        <f t="shared" si="80"/>
        <v>6.1257422745431001E-15</v>
      </c>
      <c r="F166" s="2">
        <f t="shared" si="88"/>
        <v>0</v>
      </c>
      <c r="G166" s="2">
        <f t="shared" si="81"/>
        <v>100</v>
      </c>
      <c r="I166" s="2">
        <f t="shared" si="90"/>
        <v>45.399049973954682</v>
      </c>
      <c r="J166" s="2">
        <f t="shared" si="91"/>
        <v>0</v>
      </c>
      <c r="K166" s="2">
        <f t="shared" si="92"/>
        <v>89.100652418836788</v>
      </c>
      <c r="M166" s="2">
        <f t="shared" si="82"/>
        <v>45.399049973954682</v>
      </c>
      <c r="N166" s="2">
        <f t="shared" si="93"/>
        <v>23.060945777054943</v>
      </c>
      <c r="O166" s="2">
        <f t="shared" si="99"/>
        <v>86.06462131056</v>
      </c>
      <c r="Q166" s="2">
        <f t="shared" si="94"/>
        <v>45.399049973954682</v>
      </c>
      <c r="R166" s="2">
        <f t="shared" si="95"/>
        <v>23.060945777054943</v>
      </c>
      <c r="S166" s="2">
        <f t="shared" si="96"/>
        <v>86.06462131056</v>
      </c>
      <c r="U166" s="2">
        <f t="shared" si="83"/>
        <v>45.399049973954682</v>
      </c>
      <c r="V166" s="2">
        <f t="shared" si="59"/>
        <v>23.060945777054943</v>
      </c>
      <c r="W166" s="2">
        <f t="shared" si="84"/>
        <v>1086.0646213105599</v>
      </c>
      <c r="Y166" s="2">
        <f t="shared" si="97"/>
        <v>41.801426069078104</v>
      </c>
      <c r="Z166" s="2">
        <f t="shared" si="98"/>
        <v>21.233493223660279</v>
      </c>
      <c r="AH166" s="2">
        <f t="shared" si="100"/>
        <v>1</v>
      </c>
      <c r="AJ166" s="2">
        <f t="shared" si="89"/>
        <v>41.801426069078104</v>
      </c>
      <c r="AK166" s="2">
        <f t="shared" si="89"/>
        <v>21.233493223660279</v>
      </c>
    </row>
    <row r="167" spans="1:37" x14ac:dyDescent="0.2">
      <c r="A167" s="2">
        <f t="shared" si="85"/>
        <v>8</v>
      </c>
      <c r="C167" s="2">
        <f t="shared" si="86"/>
        <v>105</v>
      </c>
      <c r="D167" s="2">
        <f t="shared" si="87"/>
        <v>100</v>
      </c>
      <c r="E167" s="2">
        <f t="shared" si="80"/>
        <v>-25.881904510252085</v>
      </c>
      <c r="F167" s="2">
        <f t="shared" si="88"/>
        <v>0</v>
      </c>
      <c r="G167" s="2">
        <f t="shared" si="81"/>
        <v>96.592582628906825</v>
      </c>
      <c r="I167" s="2">
        <f t="shared" si="90"/>
        <v>20.791169081775919</v>
      </c>
      <c r="J167" s="2">
        <f t="shared" si="91"/>
        <v>0</v>
      </c>
      <c r="K167" s="2">
        <f t="shared" si="92"/>
        <v>97.814760073380569</v>
      </c>
      <c r="M167" s="2">
        <f t="shared" si="82"/>
        <v>20.791169081775919</v>
      </c>
      <c r="N167" s="2">
        <f t="shared" si="93"/>
        <v>25.316322799124531</v>
      </c>
      <c r="O167" s="2">
        <f t="shared" si="99"/>
        <v>94.481802947147088</v>
      </c>
      <c r="Q167" s="2">
        <f t="shared" si="94"/>
        <v>20.791169081775919</v>
      </c>
      <c r="R167" s="2">
        <f t="shared" si="95"/>
        <v>25.316322799124531</v>
      </c>
      <c r="S167" s="2">
        <f t="shared" si="96"/>
        <v>94.481802947147088</v>
      </c>
      <c r="U167" s="2">
        <f t="shared" si="83"/>
        <v>20.791169081775919</v>
      </c>
      <c r="V167" s="2">
        <f t="shared" si="59"/>
        <v>25.316322799124531</v>
      </c>
      <c r="W167" s="2">
        <f t="shared" si="84"/>
        <v>1094.4818029471471</v>
      </c>
      <c r="Y167" s="2">
        <f t="shared" si="97"/>
        <v>18.996358848352575</v>
      </c>
      <c r="Z167" s="2">
        <f t="shared" si="98"/>
        <v>23.130875936862942</v>
      </c>
      <c r="AH167" s="2">
        <f t="shared" si="100"/>
        <v>1</v>
      </c>
      <c r="AJ167" s="2">
        <f t="shared" si="89"/>
        <v>18.996358848352575</v>
      </c>
      <c r="AK167" s="2">
        <f t="shared" si="89"/>
        <v>23.130875936862942</v>
      </c>
    </row>
    <row r="168" spans="1:37" x14ac:dyDescent="0.2">
      <c r="A168" s="2">
        <f t="shared" si="85"/>
        <v>9</v>
      </c>
      <c r="C168" s="2">
        <f t="shared" si="86"/>
        <v>120</v>
      </c>
      <c r="D168" s="2">
        <f t="shared" si="87"/>
        <v>100</v>
      </c>
      <c r="E168" s="2">
        <f t="shared" si="80"/>
        <v>-49.999999999999979</v>
      </c>
      <c r="F168" s="2">
        <f t="shared" si="88"/>
        <v>0</v>
      </c>
      <c r="G168" s="2">
        <f t="shared" si="81"/>
        <v>86.602540378443877</v>
      </c>
      <c r="I168" s="2">
        <f t="shared" si="90"/>
        <v>-5.2335956242943595</v>
      </c>
      <c r="J168" s="2">
        <f t="shared" si="91"/>
        <v>0</v>
      </c>
      <c r="K168" s="2">
        <f t="shared" si="92"/>
        <v>99.862953475457388</v>
      </c>
      <c r="M168" s="2">
        <f t="shared" si="82"/>
        <v>-5.2335956242943595</v>
      </c>
      <c r="N168" s="2">
        <f t="shared" si="93"/>
        <v>25.846434259635338</v>
      </c>
      <c r="O168" s="2">
        <f t="shared" si="99"/>
        <v>96.460205851447967</v>
      </c>
      <c r="Q168" s="2">
        <f t="shared" si="94"/>
        <v>-5.2335956242943595</v>
      </c>
      <c r="R168" s="2">
        <f t="shared" si="95"/>
        <v>25.846434259635338</v>
      </c>
      <c r="S168" s="2">
        <f t="shared" si="96"/>
        <v>96.460205851447967</v>
      </c>
      <c r="U168" s="2">
        <f t="shared" si="83"/>
        <v>-5.2335956242943595</v>
      </c>
      <c r="V168" s="2">
        <f t="shared" si="59"/>
        <v>25.846434259635338</v>
      </c>
      <c r="W168" s="2">
        <f t="shared" si="84"/>
        <v>1096.4602058514479</v>
      </c>
      <c r="Y168" s="2">
        <f t="shared" si="97"/>
        <v>-4.7731742532600627</v>
      </c>
      <c r="Z168" s="2">
        <f t="shared" si="98"/>
        <v>23.572614967420989</v>
      </c>
      <c r="AH168" s="2">
        <f t="shared" si="100"/>
        <v>1</v>
      </c>
      <c r="AJ168" s="2">
        <f t="shared" si="89"/>
        <v>-4.7731742532600627</v>
      </c>
      <c r="AK168" s="2">
        <f t="shared" si="89"/>
        <v>23.572614967420989</v>
      </c>
    </row>
    <row r="169" spans="1:37" x14ac:dyDescent="0.2">
      <c r="A169" s="2">
        <f t="shared" si="85"/>
        <v>10</v>
      </c>
      <c r="C169" s="2">
        <f t="shared" si="86"/>
        <v>135</v>
      </c>
      <c r="D169" s="2">
        <f t="shared" si="87"/>
        <v>100</v>
      </c>
      <c r="E169" s="2">
        <f t="shared" si="80"/>
        <v>-70.710678118654741</v>
      </c>
      <c r="F169" s="2">
        <f t="shared" si="88"/>
        <v>0</v>
      </c>
      <c r="G169" s="2">
        <f t="shared" si="81"/>
        <v>70.710678118654755</v>
      </c>
      <c r="I169" s="2">
        <f t="shared" si="90"/>
        <v>-30.901699437494734</v>
      </c>
      <c r="J169" s="2">
        <f t="shared" si="91"/>
        <v>0</v>
      </c>
      <c r="K169" s="2">
        <f t="shared" si="92"/>
        <v>95.10565162951535</v>
      </c>
      <c r="M169" s="2">
        <f t="shared" si="82"/>
        <v>-30.901699437494734</v>
      </c>
      <c r="N169" s="2">
        <f t="shared" si="93"/>
        <v>24.615153938604159</v>
      </c>
      <c r="O169" s="2">
        <f t="shared" si="99"/>
        <v>91.86500513499989</v>
      </c>
      <c r="Q169" s="2">
        <f t="shared" si="94"/>
        <v>-30.901699437494734</v>
      </c>
      <c r="R169" s="2">
        <f t="shared" si="95"/>
        <v>24.615153938604159</v>
      </c>
      <c r="S169" s="2">
        <f t="shared" si="96"/>
        <v>91.86500513499989</v>
      </c>
      <c r="U169" s="2">
        <f t="shared" si="83"/>
        <v>-30.901699437494734</v>
      </c>
      <c r="V169" s="2">
        <f t="shared" si="59"/>
        <v>24.615153938604159</v>
      </c>
      <c r="W169" s="2">
        <f t="shared" si="84"/>
        <v>1091.8650051349998</v>
      </c>
      <c r="Y169" s="2">
        <f t="shared" si="97"/>
        <v>-28.301758268801741</v>
      </c>
      <c r="Z169" s="2">
        <f t="shared" si="98"/>
        <v>22.544136704482717</v>
      </c>
      <c r="AH169" s="2">
        <f t="shared" si="100"/>
        <v>1</v>
      </c>
      <c r="AJ169" s="2">
        <f t="shared" si="89"/>
        <v>-28.301758268801741</v>
      </c>
      <c r="AK169" s="2">
        <f t="shared" si="89"/>
        <v>22.544136704482717</v>
      </c>
    </row>
    <row r="170" spans="1:37" x14ac:dyDescent="0.2">
      <c r="A170" s="2">
        <f t="shared" si="85"/>
        <v>11</v>
      </c>
      <c r="C170" s="2">
        <f t="shared" si="86"/>
        <v>150</v>
      </c>
      <c r="D170" s="2">
        <f t="shared" si="87"/>
        <v>100</v>
      </c>
      <c r="E170" s="2">
        <f t="shared" si="80"/>
        <v>-86.602540378443877</v>
      </c>
      <c r="F170" s="2">
        <f t="shared" si="88"/>
        <v>0</v>
      </c>
      <c r="G170" s="2">
        <f t="shared" si="81"/>
        <v>49.999999999999993</v>
      </c>
      <c r="I170" s="2">
        <f t="shared" si="90"/>
        <v>-54.463903501502728</v>
      </c>
      <c r="J170" s="2">
        <f t="shared" si="91"/>
        <v>0</v>
      </c>
      <c r="K170" s="2">
        <f t="shared" si="92"/>
        <v>83.867056794542407</v>
      </c>
      <c r="M170" s="2">
        <f t="shared" si="82"/>
        <v>-54.463903501502728</v>
      </c>
      <c r="N170" s="2">
        <f t="shared" si="93"/>
        <v>21.706391555122341</v>
      </c>
      <c r="O170" s="2">
        <f t="shared" si="99"/>
        <v>81.009356132700589</v>
      </c>
      <c r="Q170" s="2">
        <f t="shared" si="94"/>
        <v>-54.463903501502728</v>
      </c>
      <c r="R170" s="2">
        <f t="shared" si="95"/>
        <v>21.706391555122341</v>
      </c>
      <c r="S170" s="2">
        <f t="shared" si="96"/>
        <v>81.009356132700589</v>
      </c>
      <c r="U170" s="2">
        <f t="shared" si="83"/>
        <v>-54.463903501502728</v>
      </c>
      <c r="V170" s="2">
        <f t="shared" si="59"/>
        <v>21.706391555122341</v>
      </c>
      <c r="W170" s="2">
        <f t="shared" si="84"/>
        <v>1081.0093561327005</v>
      </c>
      <c r="Y170" s="2">
        <f t="shared" si="97"/>
        <v>-50.382453391843676</v>
      </c>
      <c r="Z170" s="2">
        <f t="shared" si="98"/>
        <v>20.07974439072084</v>
      </c>
      <c r="AH170" s="2">
        <f t="shared" si="100"/>
        <v>1</v>
      </c>
      <c r="AJ170" s="2">
        <f t="shared" si="89"/>
        <v>-50.382453391843676</v>
      </c>
      <c r="AK170" s="2">
        <f t="shared" si="89"/>
        <v>20.07974439072084</v>
      </c>
    </row>
    <row r="171" spans="1:37" x14ac:dyDescent="0.2">
      <c r="A171" s="2">
        <f t="shared" si="85"/>
        <v>12</v>
      </c>
      <c r="C171" s="2">
        <f t="shared" si="86"/>
        <v>165</v>
      </c>
      <c r="D171" s="2">
        <f t="shared" si="87"/>
        <v>100</v>
      </c>
      <c r="E171" s="2">
        <f t="shared" si="80"/>
        <v>-96.592582628906825</v>
      </c>
      <c r="F171" s="2">
        <f t="shared" si="88"/>
        <v>0</v>
      </c>
      <c r="G171" s="2">
        <f t="shared" si="81"/>
        <v>25.881904510252102</v>
      </c>
      <c r="I171" s="2">
        <f t="shared" si="90"/>
        <v>-74.314482547739416</v>
      </c>
      <c r="J171" s="2">
        <f t="shared" si="91"/>
        <v>0</v>
      </c>
      <c r="K171" s="2">
        <f t="shared" si="92"/>
        <v>66.913060635885842</v>
      </c>
      <c r="M171" s="2">
        <f t="shared" si="82"/>
        <v>-74.314482547739416</v>
      </c>
      <c r="N171" s="2">
        <f t="shared" si="93"/>
        <v>17.318374458667044</v>
      </c>
      <c r="O171" s="2">
        <f t="shared" si="99"/>
        <v>64.633053384248569</v>
      </c>
      <c r="Q171" s="2">
        <f t="shared" si="94"/>
        <v>-74.314482547739416</v>
      </c>
      <c r="R171" s="2">
        <f t="shared" si="95"/>
        <v>17.318374458667044</v>
      </c>
      <c r="S171" s="2">
        <f t="shared" si="96"/>
        <v>64.633053384248569</v>
      </c>
      <c r="U171" s="2">
        <f t="shared" si="83"/>
        <v>-74.314482547739416</v>
      </c>
      <c r="V171" s="2">
        <f t="shared" si="59"/>
        <v>17.318374458667044</v>
      </c>
      <c r="W171" s="2">
        <f t="shared" si="84"/>
        <v>1064.6330533842486</v>
      </c>
      <c r="Y171" s="2">
        <f t="shared" si="97"/>
        <v>-69.802907500860542</v>
      </c>
      <c r="Z171" s="2">
        <f t="shared" si="98"/>
        <v>16.266989272609475</v>
      </c>
      <c r="AH171" s="2">
        <f t="shared" si="100"/>
        <v>1</v>
      </c>
      <c r="AJ171" s="2">
        <f t="shared" si="89"/>
        <v>-69.802907500860542</v>
      </c>
      <c r="AK171" s="2">
        <f t="shared" si="89"/>
        <v>16.266989272609475</v>
      </c>
    </row>
    <row r="172" spans="1:37" x14ac:dyDescent="0.2">
      <c r="A172" s="2">
        <f t="shared" si="85"/>
        <v>13</v>
      </c>
      <c r="C172" s="2">
        <f t="shared" si="86"/>
        <v>180</v>
      </c>
      <c r="D172" s="2">
        <f t="shared" si="87"/>
        <v>100</v>
      </c>
      <c r="E172" s="2">
        <f t="shared" si="80"/>
        <v>-100</v>
      </c>
      <c r="F172" s="2">
        <f t="shared" si="88"/>
        <v>0</v>
      </c>
      <c r="G172" s="2">
        <f t="shared" si="81"/>
        <v>1.22514845490862E-14</v>
      </c>
      <c r="I172" s="2">
        <f t="shared" si="90"/>
        <v>-89.100652418836788</v>
      </c>
      <c r="J172" s="2">
        <f t="shared" si="91"/>
        <v>0</v>
      </c>
      <c r="K172" s="2">
        <f t="shared" si="92"/>
        <v>45.399049973954689</v>
      </c>
      <c r="M172" s="2">
        <f t="shared" si="82"/>
        <v>-89.100652418836788</v>
      </c>
      <c r="N172" s="2">
        <f t="shared" si="93"/>
        <v>11.750138762820571</v>
      </c>
      <c r="O172" s="2">
        <f t="shared" si="99"/>
        <v>43.852114858830888</v>
      </c>
      <c r="Q172" s="2">
        <f t="shared" si="94"/>
        <v>-89.100652418836788</v>
      </c>
      <c r="R172" s="2">
        <f t="shared" si="95"/>
        <v>11.750138762820571</v>
      </c>
      <c r="S172" s="2">
        <f t="shared" si="96"/>
        <v>43.852114858830888</v>
      </c>
      <c r="U172" s="2">
        <f t="shared" si="83"/>
        <v>-89.100652418836788</v>
      </c>
      <c r="V172" s="2">
        <f t="shared" si="59"/>
        <v>11.750138762820571</v>
      </c>
      <c r="W172" s="2">
        <f t="shared" si="84"/>
        <v>1043.8521148588309</v>
      </c>
      <c r="Y172" s="2">
        <f t="shared" si="97"/>
        <v>-85.35754361228328</v>
      </c>
      <c r="Z172" s="2">
        <f t="shared" si="98"/>
        <v>11.256516699599389</v>
      </c>
      <c r="AH172" s="2">
        <f t="shared" si="100"/>
        <v>1</v>
      </c>
      <c r="AJ172" s="2">
        <f t="shared" si="89"/>
        <v>-85.35754361228328</v>
      </c>
      <c r="AK172" s="2">
        <f t="shared" si="89"/>
        <v>11.256516699599389</v>
      </c>
    </row>
    <row r="173" spans="1:37" x14ac:dyDescent="0.2">
      <c r="A173" s="2">
        <f t="shared" si="85"/>
        <v>14</v>
      </c>
      <c r="C173" s="2">
        <f t="shared" si="86"/>
        <v>195</v>
      </c>
      <c r="D173" s="2">
        <f t="shared" si="87"/>
        <v>100</v>
      </c>
      <c r="E173" s="2">
        <f t="shared" si="80"/>
        <v>-96.592582628906825</v>
      </c>
      <c r="F173" s="2">
        <f t="shared" si="88"/>
        <v>0</v>
      </c>
      <c r="G173" s="2">
        <f t="shared" si="81"/>
        <v>-25.881904510252081</v>
      </c>
      <c r="I173" s="2">
        <f t="shared" si="90"/>
        <v>-97.814760073380569</v>
      </c>
      <c r="J173" s="2">
        <f t="shared" si="91"/>
        <v>0</v>
      </c>
      <c r="K173" s="2">
        <f t="shared" si="92"/>
        <v>20.791169081775923</v>
      </c>
      <c r="M173" s="2">
        <f t="shared" si="82"/>
        <v>-97.814760073380569</v>
      </c>
      <c r="N173" s="2">
        <f t="shared" si="93"/>
        <v>5.3811505283102976</v>
      </c>
      <c r="O173" s="2">
        <f t="shared" si="99"/>
        <v>20.082727174830136</v>
      </c>
      <c r="Q173" s="2">
        <f t="shared" si="94"/>
        <v>-97.814760073380569</v>
      </c>
      <c r="R173" s="2">
        <f t="shared" si="95"/>
        <v>5.3811505283102976</v>
      </c>
      <c r="S173" s="2">
        <f t="shared" si="96"/>
        <v>20.082727174830136</v>
      </c>
      <c r="U173" s="2">
        <f t="shared" si="83"/>
        <v>-97.814760073380569</v>
      </c>
      <c r="V173" s="2">
        <f t="shared" si="59"/>
        <v>5.3811505283102976</v>
      </c>
      <c r="W173" s="2">
        <f t="shared" si="84"/>
        <v>1020.0827271748301</v>
      </c>
      <c r="Y173" s="2">
        <f t="shared" si="97"/>
        <v>-95.889046513201365</v>
      </c>
      <c r="Z173" s="2">
        <f t="shared" si="98"/>
        <v>5.2752099265651351</v>
      </c>
      <c r="AH173" s="2">
        <f t="shared" si="100"/>
        <v>1</v>
      </c>
      <c r="AJ173" s="2">
        <f t="shared" si="89"/>
        <v>-95.889046513201365</v>
      </c>
      <c r="AK173" s="2">
        <f t="shared" si="89"/>
        <v>5.2752099265651351</v>
      </c>
    </row>
    <row r="174" spans="1:37" x14ac:dyDescent="0.2">
      <c r="A174" s="2">
        <f t="shared" si="85"/>
        <v>15</v>
      </c>
      <c r="C174" s="2">
        <f t="shared" si="86"/>
        <v>210</v>
      </c>
      <c r="D174" s="2">
        <f t="shared" si="87"/>
        <v>100</v>
      </c>
      <c r="E174" s="2">
        <f t="shared" si="80"/>
        <v>-86.602540378443862</v>
      </c>
      <c r="F174" s="2">
        <f t="shared" si="88"/>
        <v>0</v>
      </c>
      <c r="G174" s="2">
        <f t="shared" si="81"/>
        <v>-50.000000000000014</v>
      </c>
      <c r="I174" s="2">
        <f t="shared" si="90"/>
        <v>-99.862953475457402</v>
      </c>
      <c r="J174" s="2">
        <f t="shared" si="91"/>
        <v>0</v>
      </c>
      <c r="K174" s="2">
        <f t="shared" si="92"/>
        <v>-5.2335956242944022</v>
      </c>
      <c r="M174" s="2">
        <f t="shared" si="82"/>
        <v>-99.862953475457402</v>
      </c>
      <c r="N174" s="2">
        <f t="shared" si="93"/>
        <v>-1.3545542219326081</v>
      </c>
      <c r="O174" s="2">
        <f t="shared" si="99"/>
        <v>-5.0552651778594226</v>
      </c>
      <c r="Q174" s="2">
        <f t="shared" si="94"/>
        <v>-99.862953475457402</v>
      </c>
      <c r="R174" s="2">
        <f t="shared" si="95"/>
        <v>-1.3545542219326081</v>
      </c>
      <c r="S174" s="2">
        <f t="shared" si="96"/>
        <v>-5.0552651778594226</v>
      </c>
      <c r="U174" s="2">
        <f t="shared" si="83"/>
        <v>-99.862953475457402</v>
      </c>
      <c r="V174" s="2">
        <f t="shared" si="83"/>
        <v>-1.3545542219326081</v>
      </c>
      <c r="W174" s="2">
        <f t="shared" si="84"/>
        <v>994.94473482214062</v>
      </c>
      <c r="Y174" s="2">
        <f t="shared" si="97"/>
        <v>-100.37035222193443</v>
      </c>
      <c r="Z174" s="2">
        <f t="shared" si="98"/>
        <v>-1.3614366451969337</v>
      </c>
      <c r="AH174" s="2">
        <f t="shared" si="100"/>
        <v>1</v>
      </c>
      <c r="AJ174" s="2">
        <f t="shared" si="89"/>
        <v>-100.37035222193443</v>
      </c>
      <c r="AK174" s="2">
        <f t="shared" si="89"/>
        <v>-1.3614366451969337</v>
      </c>
    </row>
    <row r="175" spans="1:37" x14ac:dyDescent="0.2">
      <c r="A175" s="2">
        <f t="shared" si="85"/>
        <v>16</v>
      </c>
      <c r="C175" s="2">
        <f t="shared" si="86"/>
        <v>225</v>
      </c>
      <c r="D175" s="2">
        <f t="shared" si="87"/>
        <v>100</v>
      </c>
      <c r="E175" s="2">
        <f t="shared" si="80"/>
        <v>-70.710678118654769</v>
      </c>
      <c r="F175" s="2">
        <f t="shared" si="88"/>
        <v>0</v>
      </c>
      <c r="G175" s="2">
        <f t="shared" si="81"/>
        <v>-70.710678118654741</v>
      </c>
      <c r="I175" s="2">
        <f t="shared" si="90"/>
        <v>-95.105651629515364</v>
      </c>
      <c r="J175" s="2">
        <f t="shared" si="91"/>
        <v>0</v>
      </c>
      <c r="K175" s="2">
        <f t="shared" si="92"/>
        <v>-30.901699437494727</v>
      </c>
      <c r="M175" s="2">
        <f t="shared" si="82"/>
        <v>-95.105651629515364</v>
      </c>
      <c r="N175" s="2">
        <f t="shared" si="93"/>
        <v>-7.997948340457488</v>
      </c>
      <c r="O175" s="2">
        <f t="shared" si="99"/>
        <v>-29.848749562898533</v>
      </c>
      <c r="Q175" s="2">
        <f t="shared" si="94"/>
        <v>-95.105651629515364</v>
      </c>
      <c r="R175" s="2">
        <f t="shared" si="95"/>
        <v>-7.997948340457488</v>
      </c>
      <c r="S175" s="2">
        <f t="shared" si="96"/>
        <v>-29.848749562898533</v>
      </c>
      <c r="U175" s="2">
        <f t="shared" si="83"/>
        <v>-95.105651629515364</v>
      </c>
      <c r="V175" s="2">
        <f t="shared" si="83"/>
        <v>-7.997948340457488</v>
      </c>
      <c r="W175" s="2">
        <f t="shared" si="84"/>
        <v>970.15125043710145</v>
      </c>
      <c r="Y175" s="2">
        <f t="shared" si="97"/>
        <v>-98.031777608559011</v>
      </c>
      <c r="Z175" s="2">
        <f t="shared" si="98"/>
        <v>-8.2440220912502191</v>
      </c>
      <c r="AH175" s="2">
        <f t="shared" si="100"/>
        <v>1</v>
      </c>
      <c r="AJ175" s="2">
        <f t="shared" si="89"/>
        <v>-98.031777608559011</v>
      </c>
      <c r="AK175" s="2">
        <f t="shared" si="89"/>
        <v>-8.2440220912502191</v>
      </c>
    </row>
    <row r="176" spans="1:37" x14ac:dyDescent="0.2">
      <c r="A176" s="2">
        <f t="shared" si="85"/>
        <v>17</v>
      </c>
      <c r="C176" s="2">
        <f t="shared" si="86"/>
        <v>240</v>
      </c>
      <c r="D176" s="2">
        <f t="shared" si="87"/>
        <v>100</v>
      </c>
      <c r="E176" s="2">
        <f t="shared" si="80"/>
        <v>-50.000000000000043</v>
      </c>
      <c r="F176" s="2">
        <f t="shared" si="88"/>
        <v>0</v>
      </c>
      <c r="G176" s="2">
        <f t="shared" si="81"/>
        <v>-86.602540378443834</v>
      </c>
      <c r="I176" s="2">
        <f t="shared" si="90"/>
        <v>-83.867056794542435</v>
      </c>
      <c r="J176" s="2">
        <f t="shared" si="91"/>
        <v>0</v>
      </c>
      <c r="K176" s="2">
        <f t="shared" si="92"/>
        <v>-54.463903501502671</v>
      </c>
      <c r="M176" s="2">
        <f t="shared" si="82"/>
        <v>-83.867056794542435</v>
      </c>
      <c r="N176" s="2">
        <f t="shared" si="93"/>
        <v>-14.096295496814758</v>
      </c>
      <c r="O176" s="2">
        <f t="shared" si="99"/>
        <v>-52.608090992617051</v>
      </c>
      <c r="Q176" s="2">
        <f t="shared" si="94"/>
        <v>-83.867056794542435</v>
      </c>
      <c r="R176" s="2">
        <f t="shared" si="95"/>
        <v>-14.096295496814758</v>
      </c>
      <c r="S176" s="2">
        <f t="shared" si="96"/>
        <v>-52.608090992617051</v>
      </c>
      <c r="U176" s="2">
        <f t="shared" si="83"/>
        <v>-83.867056794542435</v>
      </c>
      <c r="V176" s="2">
        <f t="shared" si="83"/>
        <v>-14.096295496814758</v>
      </c>
      <c r="W176" s="2">
        <f t="shared" si="84"/>
        <v>947.39190900738299</v>
      </c>
      <c r="Y176" s="2">
        <f t="shared" si="97"/>
        <v>-88.524142962560248</v>
      </c>
      <c r="Z176" s="2">
        <f t="shared" si="98"/>
        <v>-14.87905413039041</v>
      </c>
      <c r="AH176" s="2">
        <f t="shared" si="100"/>
        <v>1</v>
      </c>
      <c r="AJ176" s="2">
        <f t="shared" si="89"/>
        <v>-88.524142962560248</v>
      </c>
      <c r="AK176" s="2">
        <f t="shared" si="89"/>
        <v>-14.87905413039041</v>
      </c>
    </row>
    <row r="177" spans="1:37" x14ac:dyDescent="0.2">
      <c r="A177" s="2">
        <f t="shared" si="85"/>
        <v>18</v>
      </c>
      <c r="C177" s="2">
        <f t="shared" si="86"/>
        <v>255</v>
      </c>
      <c r="D177" s="2">
        <f t="shared" si="87"/>
        <v>100</v>
      </c>
      <c r="E177" s="2">
        <f t="shared" si="80"/>
        <v>-25.881904510252063</v>
      </c>
      <c r="F177" s="2">
        <f t="shared" si="88"/>
        <v>0</v>
      </c>
      <c r="G177" s="2">
        <f t="shared" si="81"/>
        <v>-96.592582628906825</v>
      </c>
      <c r="I177" s="2">
        <f t="shared" si="90"/>
        <v>-66.913060635885813</v>
      </c>
      <c r="J177" s="2">
        <f t="shared" si="91"/>
        <v>0</v>
      </c>
      <c r="K177" s="2">
        <f t="shared" si="92"/>
        <v>-74.314482547739431</v>
      </c>
      <c r="M177" s="2">
        <f t="shared" si="82"/>
        <v>-66.913060635885813</v>
      </c>
      <c r="N177" s="2">
        <f t="shared" si="93"/>
        <v>-19.234003410293862</v>
      </c>
      <c r="O177" s="2">
        <f t="shared" si="99"/>
        <v>-71.78227796016975</v>
      </c>
      <c r="Q177" s="2">
        <f t="shared" si="94"/>
        <v>-66.913060635885813</v>
      </c>
      <c r="R177" s="2">
        <f t="shared" si="95"/>
        <v>-19.234003410293862</v>
      </c>
      <c r="S177" s="2">
        <f t="shared" si="96"/>
        <v>-71.78227796016975</v>
      </c>
      <c r="U177" s="2">
        <f t="shared" si="83"/>
        <v>-66.913060635885813</v>
      </c>
      <c r="V177" s="2">
        <f t="shared" si="83"/>
        <v>-19.234003410293862</v>
      </c>
      <c r="W177" s="2">
        <f t="shared" si="84"/>
        <v>928.21772203983028</v>
      </c>
      <c r="Y177" s="2">
        <f t="shared" si="97"/>
        <v>-72.087678404630296</v>
      </c>
      <c r="Z177" s="2">
        <f t="shared" si="98"/>
        <v>-20.721435233994079</v>
      </c>
      <c r="AH177" s="2">
        <f t="shared" si="100"/>
        <v>1</v>
      </c>
      <c r="AJ177" s="2">
        <f t="shared" si="89"/>
        <v>-72.087678404630296</v>
      </c>
      <c r="AK177" s="2">
        <f t="shared" si="89"/>
        <v>-20.721435233994079</v>
      </c>
    </row>
    <row r="178" spans="1:37" x14ac:dyDescent="0.2">
      <c r="A178" s="2">
        <f t="shared" si="85"/>
        <v>19</v>
      </c>
      <c r="C178" s="2">
        <f t="shared" si="86"/>
        <v>270</v>
      </c>
      <c r="D178" s="2">
        <f t="shared" si="87"/>
        <v>100</v>
      </c>
      <c r="E178" s="2">
        <f t="shared" si="80"/>
        <v>-1.83772268236293E-14</v>
      </c>
      <c r="F178" s="2">
        <f t="shared" si="88"/>
        <v>0</v>
      </c>
      <c r="G178" s="2">
        <f t="shared" si="81"/>
        <v>-100</v>
      </c>
      <c r="I178" s="2">
        <f t="shared" si="90"/>
        <v>-45.399049973954689</v>
      </c>
      <c r="J178" s="2">
        <f t="shared" si="91"/>
        <v>0</v>
      </c>
      <c r="K178" s="2">
        <f t="shared" si="92"/>
        <v>-89.100652418836773</v>
      </c>
      <c r="M178" s="2">
        <f t="shared" si="82"/>
        <v>-45.399049973954689</v>
      </c>
      <c r="N178" s="2">
        <f t="shared" si="93"/>
        <v>-23.06094577705494</v>
      </c>
      <c r="O178" s="2">
        <f t="shared" si="99"/>
        <v>-86.064621310559986</v>
      </c>
      <c r="Q178" s="2">
        <f t="shared" si="94"/>
        <v>-45.399049973954689</v>
      </c>
      <c r="R178" s="2">
        <f t="shared" si="95"/>
        <v>-23.06094577705494</v>
      </c>
      <c r="S178" s="2">
        <f t="shared" si="96"/>
        <v>-86.064621310559986</v>
      </c>
      <c r="U178" s="2">
        <f t="shared" si="83"/>
        <v>-45.399049973954689</v>
      </c>
      <c r="V178" s="2">
        <f t="shared" si="83"/>
        <v>-23.06094577705494</v>
      </c>
      <c r="W178" s="2">
        <f t="shared" si="84"/>
        <v>913.93537868943997</v>
      </c>
      <c r="Y178" s="2">
        <f t="shared" si="97"/>
        <v>-49.674245064301772</v>
      </c>
      <c r="Z178" s="2">
        <f t="shared" si="98"/>
        <v>-25.232578051769643</v>
      </c>
      <c r="AH178" s="2">
        <f t="shared" si="100"/>
        <v>1</v>
      </c>
      <c r="AJ178" s="2">
        <f t="shared" si="89"/>
        <v>-49.674245064301772</v>
      </c>
      <c r="AK178" s="2">
        <f t="shared" si="89"/>
        <v>-25.232578051769643</v>
      </c>
    </row>
    <row r="179" spans="1:37" x14ac:dyDescent="0.2">
      <c r="A179" s="2">
        <f t="shared" si="85"/>
        <v>20</v>
      </c>
      <c r="C179" s="2">
        <f t="shared" si="86"/>
        <v>285</v>
      </c>
      <c r="D179" s="2">
        <f t="shared" si="87"/>
        <v>100</v>
      </c>
      <c r="E179" s="2">
        <f t="shared" si="80"/>
        <v>25.881904510252028</v>
      </c>
      <c r="F179" s="2">
        <f t="shared" si="88"/>
        <v>0</v>
      </c>
      <c r="G179" s="2">
        <f t="shared" si="81"/>
        <v>-96.59258262890684</v>
      </c>
      <c r="I179" s="2">
        <f t="shared" si="90"/>
        <v>-20.79116908177598</v>
      </c>
      <c r="J179" s="2">
        <f t="shared" si="91"/>
        <v>0</v>
      </c>
      <c r="K179" s="2">
        <f t="shared" si="92"/>
        <v>-97.814760073380569</v>
      </c>
      <c r="M179" s="2">
        <f t="shared" si="82"/>
        <v>-20.79116908177598</v>
      </c>
      <c r="N179" s="2">
        <f t="shared" si="93"/>
        <v>-25.316322799124531</v>
      </c>
      <c r="O179" s="2">
        <f t="shared" si="99"/>
        <v>-94.481802947147088</v>
      </c>
      <c r="Q179" s="2">
        <f t="shared" si="94"/>
        <v>-20.79116908177598</v>
      </c>
      <c r="R179" s="2">
        <f t="shared" si="95"/>
        <v>-25.316322799124531</v>
      </c>
      <c r="S179" s="2">
        <f t="shared" si="96"/>
        <v>-94.481802947147088</v>
      </c>
      <c r="U179" s="2">
        <f t="shared" si="83"/>
        <v>-20.79116908177598</v>
      </c>
      <c r="V179" s="2">
        <f t="shared" si="83"/>
        <v>-25.316322799124531</v>
      </c>
      <c r="W179" s="2">
        <f t="shared" si="84"/>
        <v>905.51819705285288</v>
      </c>
      <c r="Y179" s="2">
        <f t="shared" si="97"/>
        <v>-22.96052045054866</v>
      </c>
      <c r="Z179" s="2">
        <f t="shared" si="98"/>
        <v>-27.957828878006392</v>
      </c>
      <c r="AH179" s="2">
        <f t="shared" si="100"/>
        <v>1</v>
      </c>
      <c r="AJ179" s="2">
        <f t="shared" si="89"/>
        <v>-22.96052045054866</v>
      </c>
      <c r="AK179" s="2">
        <f t="shared" si="89"/>
        <v>-27.957828878006392</v>
      </c>
    </row>
    <row r="180" spans="1:37" x14ac:dyDescent="0.2">
      <c r="A180" s="2">
        <f t="shared" si="85"/>
        <v>21</v>
      </c>
      <c r="C180" s="2">
        <f t="shared" si="86"/>
        <v>300</v>
      </c>
      <c r="D180" s="2">
        <f t="shared" si="87"/>
        <v>100</v>
      </c>
      <c r="E180" s="2">
        <f t="shared" si="80"/>
        <v>50.000000000000014</v>
      </c>
      <c r="F180" s="2">
        <f t="shared" si="88"/>
        <v>0</v>
      </c>
      <c r="G180" s="2">
        <f t="shared" si="81"/>
        <v>-86.602540378443862</v>
      </c>
      <c r="I180" s="2">
        <f t="shared" si="90"/>
        <v>5.2335956242944022</v>
      </c>
      <c r="J180" s="2">
        <f t="shared" si="91"/>
        <v>0</v>
      </c>
      <c r="K180" s="2">
        <f t="shared" si="92"/>
        <v>-99.862953475457402</v>
      </c>
      <c r="M180" s="2">
        <f t="shared" si="82"/>
        <v>5.2335956242944022</v>
      </c>
      <c r="N180" s="2">
        <f t="shared" si="93"/>
        <v>-25.846434259635341</v>
      </c>
      <c r="O180" s="2">
        <f t="shared" si="99"/>
        <v>-96.460205851447981</v>
      </c>
      <c r="Q180" s="2">
        <f t="shared" si="94"/>
        <v>5.2335956242944022</v>
      </c>
      <c r="R180" s="2">
        <f t="shared" si="95"/>
        <v>-25.846434259635341</v>
      </c>
      <c r="S180" s="2">
        <f t="shared" si="96"/>
        <v>-96.460205851447981</v>
      </c>
      <c r="U180" s="2">
        <f t="shared" si="83"/>
        <v>5.2335956242944022</v>
      </c>
      <c r="V180" s="2">
        <f t="shared" si="83"/>
        <v>-25.846434259635341</v>
      </c>
      <c r="W180" s="2">
        <f t="shared" si="84"/>
        <v>903.53979414855201</v>
      </c>
      <c r="Y180" s="2">
        <f t="shared" si="97"/>
        <v>5.7923244312955413</v>
      </c>
      <c r="Z180" s="2">
        <f t="shared" si="98"/>
        <v>-28.605750877847779</v>
      </c>
      <c r="AH180" s="2">
        <f t="shared" si="100"/>
        <v>1</v>
      </c>
      <c r="AJ180" s="2">
        <f t="shared" si="89"/>
        <v>5.7923244312955413</v>
      </c>
      <c r="AK180" s="2">
        <f t="shared" si="89"/>
        <v>-28.605750877847779</v>
      </c>
    </row>
    <row r="181" spans="1:37" x14ac:dyDescent="0.2">
      <c r="A181" s="2">
        <f t="shared" si="85"/>
        <v>22</v>
      </c>
      <c r="C181" s="2">
        <f t="shared" si="86"/>
        <v>315</v>
      </c>
      <c r="D181" s="2">
        <f t="shared" si="87"/>
        <v>100</v>
      </c>
      <c r="E181" s="2">
        <f t="shared" si="80"/>
        <v>70.710678118654741</v>
      </c>
      <c r="F181" s="2">
        <f t="shared" si="88"/>
        <v>0</v>
      </c>
      <c r="G181" s="2">
        <f t="shared" si="81"/>
        <v>-70.710678118654769</v>
      </c>
      <c r="I181" s="2">
        <f t="shared" si="90"/>
        <v>30.901699437494727</v>
      </c>
      <c r="J181" s="2">
        <f t="shared" si="91"/>
        <v>0</v>
      </c>
      <c r="K181" s="2">
        <f t="shared" si="92"/>
        <v>-95.105651629515364</v>
      </c>
      <c r="M181" s="2">
        <f t="shared" si="82"/>
        <v>30.901699437494727</v>
      </c>
      <c r="N181" s="2">
        <f t="shared" si="93"/>
        <v>-24.615153938604163</v>
      </c>
      <c r="O181" s="2">
        <f t="shared" si="99"/>
        <v>-91.865005134999905</v>
      </c>
      <c r="Q181" s="2">
        <f t="shared" si="94"/>
        <v>30.901699437494727</v>
      </c>
      <c r="R181" s="2">
        <f t="shared" si="95"/>
        <v>-24.615153938604163</v>
      </c>
      <c r="S181" s="2">
        <f t="shared" si="96"/>
        <v>-91.865005134999905</v>
      </c>
      <c r="U181" s="2">
        <f t="shared" si="83"/>
        <v>30.901699437494727</v>
      </c>
      <c r="V181" s="2">
        <f t="shared" si="83"/>
        <v>-24.615153938604163</v>
      </c>
      <c r="W181" s="2">
        <f t="shared" si="84"/>
        <v>908.13499486500007</v>
      </c>
      <c r="Y181" s="2">
        <f t="shared" si="97"/>
        <v>34.027649647053252</v>
      </c>
      <c r="Z181" s="2">
        <f t="shared" si="98"/>
        <v>-27.105170572425038</v>
      </c>
      <c r="AH181" s="2">
        <f t="shared" si="100"/>
        <v>1</v>
      </c>
      <c r="AJ181" s="2">
        <f t="shared" si="89"/>
        <v>34.027649647053252</v>
      </c>
      <c r="AK181" s="2">
        <f t="shared" si="89"/>
        <v>-27.105170572425038</v>
      </c>
    </row>
    <row r="182" spans="1:37" x14ac:dyDescent="0.2">
      <c r="A182" s="2">
        <f t="shared" si="85"/>
        <v>23</v>
      </c>
      <c r="C182" s="2">
        <f t="shared" si="86"/>
        <v>330</v>
      </c>
      <c r="D182" s="2">
        <f t="shared" si="87"/>
        <v>100</v>
      </c>
      <c r="E182" s="2">
        <f t="shared" si="80"/>
        <v>86.602540378443834</v>
      </c>
      <c r="F182" s="2">
        <f t="shared" si="88"/>
        <v>0</v>
      </c>
      <c r="G182" s="2">
        <f t="shared" si="81"/>
        <v>-50.000000000000043</v>
      </c>
      <c r="I182" s="2">
        <f t="shared" si="90"/>
        <v>54.463903501502671</v>
      </c>
      <c r="J182" s="2">
        <f t="shared" si="91"/>
        <v>0</v>
      </c>
      <c r="K182" s="2">
        <f t="shared" si="92"/>
        <v>-83.867056794542435</v>
      </c>
      <c r="M182" s="2">
        <f t="shared" si="82"/>
        <v>54.463903501502671</v>
      </c>
      <c r="N182" s="2">
        <f t="shared" si="93"/>
        <v>-21.706391555122348</v>
      </c>
      <c r="O182" s="2">
        <f t="shared" si="99"/>
        <v>-81.009356132700617</v>
      </c>
      <c r="Q182" s="2">
        <f t="shared" si="94"/>
        <v>54.463903501502671</v>
      </c>
      <c r="R182" s="2">
        <f t="shared" si="95"/>
        <v>-21.706391555122348</v>
      </c>
      <c r="S182" s="2">
        <f t="shared" si="96"/>
        <v>-81.009356132700617</v>
      </c>
      <c r="U182" s="2">
        <f t="shared" si="83"/>
        <v>54.463903501502671</v>
      </c>
      <c r="V182" s="2">
        <f t="shared" si="83"/>
        <v>-21.706391555122348</v>
      </c>
      <c r="W182" s="2">
        <f t="shared" si="84"/>
        <v>918.99064386729935</v>
      </c>
      <c r="Y182" s="2">
        <f t="shared" si="97"/>
        <v>59.264916204486582</v>
      </c>
      <c r="Z182" s="2">
        <f t="shared" si="98"/>
        <v>-23.619817785932444</v>
      </c>
      <c r="AH182" s="2">
        <f t="shared" si="100"/>
        <v>1</v>
      </c>
      <c r="AJ182" s="2">
        <f t="shared" si="89"/>
        <v>59.264916204486582</v>
      </c>
      <c r="AK182" s="2">
        <f t="shared" si="89"/>
        <v>-23.619817785932444</v>
      </c>
    </row>
    <row r="183" spans="1:37" x14ac:dyDescent="0.2">
      <c r="A183" s="2">
        <f t="shared" si="85"/>
        <v>24</v>
      </c>
      <c r="C183" s="2">
        <f t="shared" si="86"/>
        <v>345</v>
      </c>
      <c r="D183" s="2">
        <f t="shared" si="87"/>
        <v>100</v>
      </c>
      <c r="E183" s="2">
        <f t="shared" si="80"/>
        <v>96.592582628906825</v>
      </c>
      <c r="F183" s="2">
        <f t="shared" si="88"/>
        <v>0</v>
      </c>
      <c r="G183" s="2">
        <f t="shared" si="81"/>
        <v>-25.881904510252067</v>
      </c>
      <c r="I183" s="2">
        <f t="shared" si="90"/>
        <v>74.314482547739431</v>
      </c>
      <c r="J183" s="2">
        <f t="shared" si="91"/>
        <v>0</v>
      </c>
      <c r="K183" s="2">
        <f t="shared" si="92"/>
        <v>-66.913060635885813</v>
      </c>
      <c r="M183" s="2">
        <f t="shared" si="82"/>
        <v>74.314482547739431</v>
      </c>
      <c r="N183" s="2">
        <f t="shared" si="93"/>
        <v>-17.318374458667034</v>
      </c>
      <c r="O183" s="2">
        <f t="shared" si="99"/>
        <v>-64.633053384248541</v>
      </c>
      <c r="Q183" s="2">
        <f t="shared" si="94"/>
        <v>74.314482547739431</v>
      </c>
      <c r="R183" s="2">
        <f t="shared" si="95"/>
        <v>-17.318374458667034</v>
      </c>
      <c r="S183" s="2">
        <f t="shared" si="96"/>
        <v>-64.633053384248541</v>
      </c>
      <c r="U183" s="2">
        <f t="shared" si="83"/>
        <v>74.314482547739431</v>
      </c>
      <c r="V183" s="2">
        <f t="shared" si="83"/>
        <v>-17.318374458667034</v>
      </c>
      <c r="W183" s="2">
        <f t="shared" si="84"/>
        <v>935.36694661575143</v>
      </c>
      <c r="Y183" s="2">
        <f t="shared" si="97"/>
        <v>79.449549523442599</v>
      </c>
      <c r="Z183" s="2">
        <f t="shared" si="98"/>
        <v>-18.5150592730763</v>
      </c>
      <c r="AH183" s="2">
        <f t="shared" si="100"/>
        <v>1</v>
      </c>
      <c r="AJ183" s="2">
        <f t="shared" si="89"/>
        <v>79.449549523442599</v>
      </c>
      <c r="AK183" s="2">
        <f t="shared" si="89"/>
        <v>-18.5150592730763</v>
      </c>
    </row>
    <row r="184" spans="1:37" x14ac:dyDescent="0.2">
      <c r="A184" s="2">
        <f t="shared" si="85"/>
        <v>25</v>
      </c>
      <c r="C184" s="2">
        <f t="shared" si="86"/>
        <v>360</v>
      </c>
      <c r="D184" s="2">
        <f t="shared" si="87"/>
        <v>100</v>
      </c>
      <c r="E184" s="2">
        <f t="shared" si="80"/>
        <v>100</v>
      </c>
      <c r="F184" s="2">
        <f t="shared" si="88"/>
        <v>0</v>
      </c>
      <c r="G184" s="2">
        <f t="shared" si="81"/>
        <v>-2.45029690981724E-14</v>
      </c>
      <c r="I184" s="2">
        <f t="shared" si="90"/>
        <v>89.100652418836773</v>
      </c>
      <c r="J184" s="2">
        <f t="shared" si="91"/>
        <v>0</v>
      </c>
      <c r="K184" s="2">
        <f t="shared" si="92"/>
        <v>-45.399049973954696</v>
      </c>
      <c r="M184" s="2">
        <f t="shared" si="82"/>
        <v>89.100652418836773</v>
      </c>
      <c r="N184" s="2">
        <f t="shared" si="93"/>
        <v>-11.750138762820573</v>
      </c>
      <c r="O184" s="2">
        <f t="shared" si="99"/>
        <v>-43.852114858830895</v>
      </c>
      <c r="Q184" s="2">
        <f t="shared" si="94"/>
        <v>89.100652418836773</v>
      </c>
      <c r="R184" s="2">
        <f t="shared" si="95"/>
        <v>-11.750138762820573</v>
      </c>
      <c r="S184" s="2">
        <f t="shared" si="96"/>
        <v>-43.852114858830895</v>
      </c>
      <c r="U184" s="2">
        <f t="shared" si="83"/>
        <v>89.100652418836773</v>
      </c>
      <c r="V184" s="2">
        <f t="shared" si="83"/>
        <v>-11.750138762820573</v>
      </c>
      <c r="W184" s="2">
        <f t="shared" si="84"/>
        <v>956.14788514116913</v>
      </c>
      <c r="Y184" s="2">
        <f t="shared" si="97"/>
        <v>93.187104007118762</v>
      </c>
      <c r="Z184" s="2">
        <f t="shared" si="98"/>
        <v>-12.289039117715289</v>
      </c>
      <c r="AH184" s="2">
        <f t="shared" si="100"/>
        <v>1</v>
      </c>
      <c r="AJ184" s="2">
        <f t="shared" si="89"/>
        <v>93.187104007118762</v>
      </c>
      <c r="AK184" s="2">
        <f t="shared" si="89"/>
        <v>-12.289039117715289</v>
      </c>
    </row>
    <row r="185" spans="1:37" x14ac:dyDescent="0.2">
      <c r="A185" s="2">
        <v>1</v>
      </c>
      <c r="B185" s="23">
        <f>B160+15</f>
        <v>15</v>
      </c>
      <c r="C185" s="2">
        <v>0</v>
      </c>
      <c r="D185" s="23">
        <f>$D$32*COS(RADIANS($B185))</f>
        <v>96.592582628906825</v>
      </c>
      <c r="E185" s="2">
        <f>$D185*COS(RADIANS($C185))</f>
        <v>96.592582628906825</v>
      </c>
      <c r="F185" s="23">
        <f>$D$32*SIN(RADIANS($B185))</f>
        <v>25.881904510252074</v>
      </c>
      <c r="G185" s="2">
        <f>$D185*SIN(RADIANS($C185))</f>
        <v>0</v>
      </c>
      <c r="I185" s="2">
        <f t="shared" si="90"/>
        <v>86.06462131056</v>
      </c>
      <c r="J185" s="2">
        <f>F185</f>
        <v>25.881904510252074</v>
      </c>
      <c r="K185" s="2">
        <f t="shared" si="92"/>
        <v>-43.852114858830873</v>
      </c>
      <c r="M185" s="2">
        <f>I185</f>
        <v>86.06462131056</v>
      </c>
      <c r="N185" s="2">
        <f t="shared" si="93"/>
        <v>13.650237506511333</v>
      </c>
      <c r="O185" s="2">
        <f t="shared" si="99"/>
        <v>-49.056620090317409</v>
      </c>
      <c r="Q185" s="2">
        <f t="shared" si="94"/>
        <v>86.06462131056</v>
      </c>
      <c r="R185" s="2">
        <f t="shared" si="95"/>
        <v>13.650237506511333</v>
      </c>
      <c r="S185" s="2">
        <f>O185</f>
        <v>-49.056620090317409</v>
      </c>
      <c r="U185" s="2">
        <f>Q185</f>
        <v>86.06462131056</v>
      </c>
      <c r="V185" s="2">
        <f t="shared" ref="V185:V248" si="101">R185</f>
        <v>13.650237506511333</v>
      </c>
      <c r="W185" s="2">
        <f>S185+$W$32</f>
        <v>950.94337990968256</v>
      </c>
      <c r="Y185" s="2">
        <f t="shared" si="97"/>
        <v>90.504464439022783</v>
      </c>
      <c r="Z185" s="2">
        <f t="shared" si="98"/>
        <v>14.354416671797839</v>
      </c>
      <c r="AH185" s="2">
        <f t="shared" si="100"/>
        <v>1</v>
      </c>
      <c r="AJ185" s="2">
        <f t="shared" si="89"/>
        <v>90.504464439022783</v>
      </c>
      <c r="AK185" s="2">
        <f t="shared" si="89"/>
        <v>14.354416671797839</v>
      </c>
    </row>
    <row r="186" spans="1:37" x14ac:dyDescent="0.2">
      <c r="A186" s="2">
        <f>A185+1</f>
        <v>2</v>
      </c>
      <c r="C186" s="2">
        <f>C185+15</f>
        <v>15</v>
      </c>
      <c r="D186" s="2">
        <f>D185</f>
        <v>96.592582628906825</v>
      </c>
      <c r="E186" s="2">
        <f t="shared" ref="E186:E249" si="102">$D186*COS(RADIANS($C186))</f>
        <v>93.301270189221938</v>
      </c>
      <c r="F186" s="2">
        <f>F185</f>
        <v>25.881904510252074</v>
      </c>
      <c r="G186" s="2">
        <f t="shared" ref="G186:G249" si="103">$D186*SIN(RADIANS($C186))</f>
        <v>24.999999999999996</v>
      </c>
      <c r="I186" s="2">
        <f t="shared" si="90"/>
        <v>94.481802947147088</v>
      </c>
      <c r="J186" s="2">
        <f>F186</f>
        <v>25.881904510252074</v>
      </c>
      <c r="K186" s="2">
        <f t="shared" si="92"/>
        <v>-20.082727174830147</v>
      </c>
      <c r="M186" s="2">
        <f t="shared" ref="M186:M209" si="104">I186</f>
        <v>94.481802947147088</v>
      </c>
      <c r="N186" s="2">
        <f t="shared" si="93"/>
        <v>19.802207729556017</v>
      </c>
      <c r="O186" s="2">
        <f t="shared" si="99"/>
        <v>-26.0971546512638</v>
      </c>
      <c r="Q186" s="2">
        <f t="shared" si="94"/>
        <v>94.481802947147088</v>
      </c>
      <c r="R186" s="2">
        <f t="shared" si="95"/>
        <v>19.802207729556017</v>
      </c>
      <c r="S186" s="2">
        <f>O186</f>
        <v>-26.0971546512638</v>
      </c>
      <c r="U186" s="2">
        <f t="shared" ref="U186:U209" si="105">Q186</f>
        <v>94.481802947147088</v>
      </c>
      <c r="V186" s="2">
        <f t="shared" si="101"/>
        <v>19.802207729556017</v>
      </c>
      <c r="W186" s="2">
        <f t="shared" ref="W186:W209" si="106">S186+$W$32</f>
        <v>973.90284534873615</v>
      </c>
      <c r="Y186" s="2">
        <f t="shared" si="97"/>
        <v>97.013581383792911</v>
      </c>
      <c r="Z186" s="2">
        <f t="shared" si="98"/>
        <v>20.332836919133573</v>
      </c>
      <c r="AH186" s="2">
        <f t="shared" si="100"/>
        <v>1</v>
      </c>
      <c r="AJ186" s="2">
        <f t="shared" si="89"/>
        <v>97.013581383792911</v>
      </c>
      <c r="AK186" s="2">
        <f t="shared" si="89"/>
        <v>20.332836919133573</v>
      </c>
    </row>
    <row r="187" spans="1:37" x14ac:dyDescent="0.2">
      <c r="A187" s="2">
        <f t="shared" ref="A187:A209" si="107">A186+1</f>
        <v>3</v>
      </c>
      <c r="C187" s="2">
        <f t="shared" ref="C187:C209" si="108">C186+15</f>
        <v>30</v>
      </c>
      <c r="D187" s="2">
        <f t="shared" ref="D187:D209" si="109">D186</f>
        <v>96.592582628906825</v>
      </c>
      <c r="E187" s="2">
        <f t="shared" si="102"/>
        <v>83.65163037378079</v>
      </c>
      <c r="F187" s="2">
        <f t="shared" ref="F187:F209" si="110">F186</f>
        <v>25.881904510252074</v>
      </c>
      <c r="G187" s="2">
        <f t="shared" si="103"/>
        <v>48.296291314453406</v>
      </c>
      <c r="I187" s="2">
        <f t="shared" si="90"/>
        <v>96.460205851447967</v>
      </c>
      <c r="J187" s="2">
        <f>F187</f>
        <v>25.881904510252074</v>
      </c>
      <c r="K187" s="2">
        <f t="shared" si="92"/>
        <v>5.055265177859404</v>
      </c>
      <c r="M187" s="2">
        <f t="shared" si="104"/>
        <v>96.460205851447967</v>
      </c>
      <c r="N187" s="2">
        <f t="shared" si="93"/>
        <v>26.308398906073595</v>
      </c>
      <c r="O187" s="2">
        <f t="shared" si="99"/>
        <v>-1.8157186167438679</v>
      </c>
      <c r="Q187" s="2">
        <f t="shared" si="94"/>
        <v>96.460205851447967</v>
      </c>
      <c r="R187" s="2">
        <f t="shared" si="95"/>
        <v>26.308398906073595</v>
      </c>
      <c r="S187" s="2">
        <f>O187</f>
        <v>-1.8157186167438679</v>
      </c>
      <c r="U187" s="2">
        <f t="shared" si="105"/>
        <v>96.460205851447967</v>
      </c>
      <c r="V187" s="2">
        <f t="shared" si="101"/>
        <v>26.308398906073595</v>
      </c>
      <c r="W187" s="2">
        <f t="shared" si="106"/>
        <v>998.18428138325612</v>
      </c>
      <c r="Y187" s="2">
        <f t="shared" si="97"/>
        <v>96.635669034755878</v>
      </c>
      <c r="Z187" s="2">
        <f t="shared" si="98"/>
        <v>26.356254447942362</v>
      </c>
      <c r="AH187" s="2">
        <f t="shared" si="100"/>
        <v>1</v>
      </c>
      <c r="AJ187" s="2">
        <f t="shared" si="89"/>
        <v>96.635669034755878</v>
      </c>
      <c r="AK187" s="2">
        <f t="shared" si="89"/>
        <v>26.356254447942362</v>
      </c>
    </row>
    <row r="188" spans="1:37" x14ac:dyDescent="0.2">
      <c r="A188" s="2">
        <f t="shared" si="107"/>
        <v>4</v>
      </c>
      <c r="C188" s="2">
        <f t="shared" si="108"/>
        <v>45</v>
      </c>
      <c r="D188" s="2">
        <f t="shared" si="109"/>
        <v>96.592582628906825</v>
      </c>
      <c r="E188" s="2">
        <f t="shared" si="102"/>
        <v>68.301270189221938</v>
      </c>
      <c r="F188" s="2">
        <f t="shared" si="110"/>
        <v>25.881904510252074</v>
      </c>
      <c r="G188" s="2">
        <f t="shared" si="103"/>
        <v>68.301270189221924</v>
      </c>
      <c r="I188" s="2">
        <f t="shared" si="90"/>
        <v>91.86500513499989</v>
      </c>
      <c r="J188" s="2">
        <f>F188</f>
        <v>25.881904510252074</v>
      </c>
      <c r="K188" s="2">
        <f t="shared" si="92"/>
        <v>29.848749562898544</v>
      </c>
      <c r="M188" s="2">
        <f t="shared" si="104"/>
        <v>91.86500513499989</v>
      </c>
      <c r="N188" s="2">
        <f t="shared" si="93"/>
        <v>32.725424859373682</v>
      </c>
      <c r="O188" s="2">
        <f t="shared" si="99"/>
        <v>22.132948274460176</v>
      </c>
      <c r="Q188" s="2">
        <f t="shared" si="94"/>
        <v>91.86500513499989</v>
      </c>
      <c r="R188" s="2">
        <f t="shared" si="95"/>
        <v>32.725424859373682</v>
      </c>
      <c r="S188" s="2">
        <f>O188</f>
        <v>22.132948274460176</v>
      </c>
      <c r="U188" s="2">
        <f t="shared" si="105"/>
        <v>91.86500513499989</v>
      </c>
      <c r="V188" s="2">
        <f t="shared" si="101"/>
        <v>32.725424859373682</v>
      </c>
      <c r="W188" s="2">
        <f t="shared" si="106"/>
        <v>1022.1329482744602</v>
      </c>
      <c r="Y188" s="2">
        <f t="shared" si="97"/>
        <v>89.875788947107267</v>
      </c>
      <c r="Z188" s="2">
        <f t="shared" si="98"/>
        <v>32.016798709619863</v>
      </c>
      <c r="AH188" s="2">
        <f t="shared" si="100"/>
        <v>1</v>
      </c>
      <c r="AJ188" s="2">
        <f t="shared" si="89"/>
        <v>89.875788947107267</v>
      </c>
      <c r="AK188" s="2">
        <f t="shared" si="89"/>
        <v>32.016798709619863</v>
      </c>
    </row>
    <row r="189" spans="1:37" x14ac:dyDescent="0.2">
      <c r="A189" s="2">
        <f t="shared" si="107"/>
        <v>5</v>
      </c>
      <c r="C189" s="2">
        <f t="shared" si="108"/>
        <v>60</v>
      </c>
      <c r="D189" s="2">
        <f t="shared" si="109"/>
        <v>96.592582628906825</v>
      </c>
      <c r="E189" s="2">
        <f t="shared" si="102"/>
        <v>48.296291314453427</v>
      </c>
      <c r="F189" s="2">
        <f t="shared" si="110"/>
        <v>25.881904510252074</v>
      </c>
      <c r="G189" s="2">
        <f t="shared" si="103"/>
        <v>83.651630373780776</v>
      </c>
      <c r="I189" s="2">
        <f t="shared" si="90"/>
        <v>81.009356132700589</v>
      </c>
      <c r="J189" s="2">
        <f t="shared" ref="J189:J209" si="111">F189</f>
        <v>25.881904510252074</v>
      </c>
      <c r="K189" s="2">
        <f t="shared" si="92"/>
        <v>52.608090992617072</v>
      </c>
      <c r="M189" s="2">
        <f t="shared" si="104"/>
        <v>81.009356132700589</v>
      </c>
      <c r="N189" s="2">
        <f t="shared" si="93"/>
        <v>38.615975875375675</v>
      </c>
      <c r="O189" s="2">
        <f t="shared" si="99"/>
        <v>44.116783950756066</v>
      </c>
      <c r="Q189" s="2">
        <f t="shared" si="94"/>
        <v>81.009356132700589</v>
      </c>
      <c r="R189" s="2">
        <f t="shared" si="95"/>
        <v>38.615975875375675</v>
      </c>
      <c r="S189" s="2">
        <f t="shared" ref="S189:S209" si="112">O189</f>
        <v>44.116783950756066</v>
      </c>
      <c r="U189" s="2">
        <f t="shared" si="105"/>
        <v>81.009356132700589</v>
      </c>
      <c r="V189" s="2">
        <f t="shared" si="101"/>
        <v>38.615975875375675</v>
      </c>
      <c r="W189" s="2">
        <f t="shared" si="106"/>
        <v>1044.1167839507561</v>
      </c>
      <c r="Y189" s="2">
        <f t="shared" si="97"/>
        <v>77.586489727878231</v>
      </c>
      <c r="Z189" s="2">
        <f t="shared" si="98"/>
        <v>36.984345495586751</v>
      </c>
      <c r="AH189" s="2">
        <f t="shared" si="100"/>
        <v>1</v>
      </c>
      <c r="AJ189" s="2">
        <f t="shared" si="89"/>
        <v>77.586489727878231</v>
      </c>
      <c r="AK189" s="2">
        <f t="shared" si="89"/>
        <v>36.984345495586751</v>
      </c>
    </row>
    <row r="190" spans="1:37" x14ac:dyDescent="0.2">
      <c r="A190" s="2">
        <f t="shared" si="107"/>
        <v>6</v>
      </c>
      <c r="C190" s="2">
        <f t="shared" si="108"/>
        <v>75</v>
      </c>
      <c r="D190" s="2">
        <f t="shared" si="109"/>
        <v>96.592582628906825</v>
      </c>
      <c r="E190" s="2">
        <f t="shared" si="102"/>
        <v>24.999999999999996</v>
      </c>
      <c r="F190" s="2">
        <f t="shared" si="110"/>
        <v>25.881904510252074</v>
      </c>
      <c r="G190" s="2">
        <f t="shared" si="103"/>
        <v>93.301270189221938</v>
      </c>
      <c r="I190" s="2">
        <f t="shared" si="90"/>
        <v>64.633053384248541</v>
      </c>
      <c r="J190" s="2">
        <f t="shared" si="111"/>
        <v>25.881904510252074</v>
      </c>
      <c r="K190" s="2">
        <f t="shared" si="92"/>
        <v>71.78227796016975</v>
      </c>
      <c r="M190" s="2">
        <f t="shared" si="104"/>
        <v>64.633053384248541</v>
      </c>
      <c r="N190" s="2">
        <f t="shared" si="93"/>
        <v>43.578620636934858</v>
      </c>
      <c r="O190" s="2">
        <f t="shared" si="99"/>
        <v>62.637626340810478</v>
      </c>
      <c r="Q190" s="2">
        <f t="shared" si="94"/>
        <v>64.633053384248541</v>
      </c>
      <c r="R190" s="2">
        <f t="shared" si="95"/>
        <v>43.578620636934858</v>
      </c>
      <c r="S190" s="2">
        <f t="shared" si="112"/>
        <v>62.637626340810478</v>
      </c>
      <c r="U190" s="2">
        <f t="shared" si="105"/>
        <v>64.633053384248541</v>
      </c>
      <c r="V190" s="2">
        <f t="shared" si="101"/>
        <v>43.578620636934858</v>
      </c>
      <c r="W190" s="2">
        <f t="shared" si="106"/>
        <v>1062.6376263408106</v>
      </c>
      <c r="Y190" s="2">
        <f t="shared" si="97"/>
        <v>60.823230593492404</v>
      </c>
      <c r="Z190" s="2">
        <f t="shared" si="98"/>
        <v>41.009860329337016</v>
      </c>
      <c r="AH190" s="2">
        <f t="shared" si="100"/>
        <v>1</v>
      </c>
      <c r="AJ190" s="2">
        <f t="shared" si="89"/>
        <v>60.823230593492404</v>
      </c>
      <c r="AK190" s="2">
        <f t="shared" si="89"/>
        <v>41.009860329337016</v>
      </c>
    </row>
    <row r="191" spans="1:37" x14ac:dyDescent="0.2">
      <c r="A191" s="2">
        <f t="shared" si="107"/>
        <v>7</v>
      </c>
      <c r="C191" s="2">
        <f t="shared" si="108"/>
        <v>90</v>
      </c>
      <c r="D191" s="2">
        <f t="shared" si="109"/>
        <v>96.592582628906825</v>
      </c>
      <c r="E191" s="2">
        <f t="shared" si="102"/>
        <v>5.9170126681719204E-15</v>
      </c>
      <c r="F191" s="2">
        <f t="shared" si="110"/>
        <v>25.881904510252074</v>
      </c>
      <c r="G191" s="2">
        <f t="shared" si="103"/>
        <v>96.592582628906825</v>
      </c>
      <c r="I191" s="2">
        <f t="shared" si="90"/>
        <v>43.85211485883088</v>
      </c>
      <c r="J191" s="2">
        <f t="shared" si="111"/>
        <v>25.881904510252074</v>
      </c>
      <c r="K191" s="2">
        <f t="shared" si="92"/>
        <v>86.06462131056</v>
      </c>
      <c r="M191" s="2">
        <f t="shared" si="104"/>
        <v>43.85211485883088</v>
      </c>
      <c r="N191" s="2">
        <f t="shared" si="93"/>
        <v>47.275163104709193</v>
      </c>
      <c r="O191" s="2">
        <f t="shared" si="99"/>
        <v>76.433310642880357</v>
      </c>
      <c r="Q191" s="2">
        <f t="shared" si="94"/>
        <v>43.85211485883088</v>
      </c>
      <c r="R191" s="2">
        <f t="shared" si="95"/>
        <v>47.275163104709193</v>
      </c>
      <c r="S191" s="2">
        <f t="shared" si="112"/>
        <v>76.433310642880357</v>
      </c>
      <c r="U191" s="2">
        <f t="shared" si="105"/>
        <v>43.85211485883088</v>
      </c>
      <c r="V191" s="2">
        <f t="shared" si="101"/>
        <v>47.275163104709193</v>
      </c>
      <c r="W191" s="2">
        <f t="shared" si="106"/>
        <v>1076.4333106428803</v>
      </c>
      <c r="Y191" s="2">
        <f t="shared" si="97"/>
        <v>40.738348047442898</v>
      </c>
      <c r="Z191" s="2">
        <f t="shared" si="98"/>
        <v>43.918339052955318</v>
      </c>
      <c r="AH191" s="2">
        <f t="shared" si="100"/>
        <v>1</v>
      </c>
      <c r="AJ191" s="2">
        <f t="shared" si="89"/>
        <v>40.738348047442898</v>
      </c>
      <c r="AK191" s="2">
        <f t="shared" si="89"/>
        <v>43.918339052955318</v>
      </c>
    </row>
    <row r="192" spans="1:37" x14ac:dyDescent="0.2">
      <c r="A192" s="2">
        <f t="shared" si="107"/>
        <v>8</v>
      </c>
      <c r="C192" s="2">
        <f t="shared" si="108"/>
        <v>105</v>
      </c>
      <c r="D192" s="2">
        <f t="shared" si="109"/>
        <v>96.592582628906825</v>
      </c>
      <c r="E192" s="2">
        <f t="shared" si="102"/>
        <v>-25.000000000000007</v>
      </c>
      <c r="F192" s="2">
        <f t="shared" si="110"/>
        <v>25.881904510252074</v>
      </c>
      <c r="G192" s="2">
        <f t="shared" si="103"/>
        <v>93.301270189221938</v>
      </c>
      <c r="I192" s="2">
        <f t="shared" si="90"/>
        <v>20.082727174830136</v>
      </c>
      <c r="J192" s="2">
        <f t="shared" si="111"/>
        <v>25.881904510252074</v>
      </c>
      <c r="K192" s="2">
        <f t="shared" si="92"/>
        <v>94.481802947147088</v>
      </c>
      <c r="M192" s="2">
        <f t="shared" si="104"/>
        <v>20.082727174830136</v>
      </c>
      <c r="N192" s="2">
        <f t="shared" si="93"/>
        <v>49.453690018345142</v>
      </c>
      <c r="O192" s="2">
        <f t="shared" si="99"/>
        <v>84.563683770225921</v>
      </c>
      <c r="Q192" s="2">
        <f t="shared" si="94"/>
        <v>20.082727174830136</v>
      </c>
      <c r="R192" s="2">
        <f t="shared" si="95"/>
        <v>49.453690018345142</v>
      </c>
      <c r="S192" s="2">
        <f t="shared" si="112"/>
        <v>84.563683770225921</v>
      </c>
      <c r="U192" s="2">
        <f t="shared" si="105"/>
        <v>20.082727174830136</v>
      </c>
      <c r="V192" s="2">
        <f t="shared" si="101"/>
        <v>49.453690018345142</v>
      </c>
      <c r="W192" s="2">
        <f t="shared" si="106"/>
        <v>1084.5636837702259</v>
      </c>
      <c r="Y192" s="2">
        <f t="shared" si="97"/>
        <v>18.516872245820867</v>
      </c>
      <c r="Z192" s="2">
        <f t="shared" si="98"/>
        <v>45.597774255570897</v>
      </c>
      <c r="AH192" s="2">
        <f t="shared" si="100"/>
        <v>1</v>
      </c>
      <c r="AJ192" s="2">
        <f t="shared" si="89"/>
        <v>18.516872245820867</v>
      </c>
      <c r="AK192" s="2">
        <f t="shared" si="89"/>
        <v>45.597774255570897</v>
      </c>
    </row>
    <row r="193" spans="1:37" x14ac:dyDescent="0.2">
      <c r="A193" s="2">
        <f t="shared" si="107"/>
        <v>9</v>
      </c>
      <c r="C193" s="2">
        <f t="shared" si="108"/>
        <v>120</v>
      </c>
      <c r="D193" s="2">
        <f t="shared" si="109"/>
        <v>96.592582628906825</v>
      </c>
      <c r="E193" s="2">
        <f t="shared" si="102"/>
        <v>-48.296291314453391</v>
      </c>
      <c r="F193" s="2">
        <f t="shared" si="110"/>
        <v>25.881904510252074</v>
      </c>
      <c r="G193" s="2">
        <f t="shared" si="103"/>
        <v>83.65163037378079</v>
      </c>
      <c r="I193" s="2">
        <f t="shared" si="90"/>
        <v>-5.0552651778593898</v>
      </c>
      <c r="J193" s="2">
        <f t="shared" si="111"/>
        <v>25.881904510252074</v>
      </c>
      <c r="K193" s="2">
        <f t="shared" si="92"/>
        <v>96.460205851447952</v>
      </c>
      <c r="M193" s="2">
        <f t="shared" si="104"/>
        <v>-5.0552651778593898</v>
      </c>
      <c r="N193" s="2">
        <f t="shared" si="93"/>
        <v>49.965738368864343</v>
      </c>
      <c r="O193" s="2">
        <f t="shared" si="99"/>
        <v>86.47467423029542</v>
      </c>
      <c r="Q193" s="2">
        <f t="shared" si="94"/>
        <v>-5.0552651778593898</v>
      </c>
      <c r="R193" s="2">
        <f t="shared" si="95"/>
        <v>49.965738368864343</v>
      </c>
      <c r="S193" s="2">
        <f t="shared" si="112"/>
        <v>86.47467423029542</v>
      </c>
      <c r="U193" s="2">
        <f t="shared" si="105"/>
        <v>-5.0552651778593898</v>
      </c>
      <c r="V193" s="2">
        <f t="shared" si="101"/>
        <v>49.965738368864343</v>
      </c>
      <c r="W193" s="2">
        <f t="shared" si="106"/>
        <v>1086.4746742302955</v>
      </c>
      <c r="Y193" s="2">
        <f t="shared" si="97"/>
        <v>-4.6529065957664892</v>
      </c>
      <c r="Z193" s="2">
        <f t="shared" si="98"/>
        <v>45.988866150296772</v>
      </c>
      <c r="AH193" s="2">
        <f t="shared" si="100"/>
        <v>1</v>
      </c>
      <c r="AJ193" s="2">
        <f t="shared" si="89"/>
        <v>-4.6529065957664892</v>
      </c>
      <c r="AK193" s="2">
        <f t="shared" si="89"/>
        <v>45.988866150296772</v>
      </c>
    </row>
    <row r="194" spans="1:37" x14ac:dyDescent="0.2">
      <c r="A194" s="2">
        <f t="shared" si="107"/>
        <v>10</v>
      </c>
      <c r="C194" s="2">
        <f t="shared" si="108"/>
        <v>135</v>
      </c>
      <c r="D194" s="2">
        <f t="shared" si="109"/>
        <v>96.592582628906825</v>
      </c>
      <c r="E194" s="2">
        <f t="shared" si="102"/>
        <v>-68.301270189221924</v>
      </c>
      <c r="F194" s="2">
        <f t="shared" si="110"/>
        <v>25.881904510252074</v>
      </c>
      <c r="G194" s="2">
        <f t="shared" si="103"/>
        <v>68.301270189221938</v>
      </c>
      <c r="I194" s="2">
        <f t="shared" si="90"/>
        <v>-29.848749562898544</v>
      </c>
      <c r="J194" s="2">
        <f t="shared" si="111"/>
        <v>25.881904510252074</v>
      </c>
      <c r="K194" s="2">
        <f t="shared" si="92"/>
        <v>91.86500513499989</v>
      </c>
      <c r="M194" s="2">
        <f t="shared" si="104"/>
        <v>-29.848749562898544</v>
      </c>
      <c r="N194" s="2">
        <f t="shared" si="93"/>
        <v>48.776412907378841</v>
      </c>
      <c r="O194" s="2">
        <f t="shared" si="99"/>
        <v>82.036051181296216</v>
      </c>
      <c r="Q194" s="2">
        <f t="shared" si="94"/>
        <v>-29.848749562898544</v>
      </c>
      <c r="R194" s="2">
        <f t="shared" si="95"/>
        <v>48.776412907378841</v>
      </c>
      <c r="S194" s="2">
        <f t="shared" si="112"/>
        <v>82.036051181296216</v>
      </c>
      <c r="U194" s="2">
        <f t="shared" si="105"/>
        <v>-29.848749562898544</v>
      </c>
      <c r="V194" s="2">
        <f t="shared" si="101"/>
        <v>48.776412907378841</v>
      </c>
      <c r="W194" s="2">
        <f t="shared" si="106"/>
        <v>1082.0360511812962</v>
      </c>
      <c r="Y194" s="2">
        <f t="shared" si="97"/>
        <v>-27.585725568303967</v>
      </c>
      <c r="Z194" s="2">
        <f t="shared" si="98"/>
        <v>45.078362087961807</v>
      </c>
      <c r="AH194" s="2">
        <f t="shared" si="100"/>
        <v>1</v>
      </c>
      <c r="AJ194" s="2">
        <f t="shared" si="89"/>
        <v>-27.585725568303967</v>
      </c>
      <c r="AK194" s="2">
        <f t="shared" si="89"/>
        <v>45.078362087961807</v>
      </c>
    </row>
    <row r="195" spans="1:37" x14ac:dyDescent="0.2">
      <c r="A195" s="2">
        <f t="shared" si="107"/>
        <v>11</v>
      </c>
      <c r="C195" s="2">
        <f t="shared" si="108"/>
        <v>150</v>
      </c>
      <c r="D195" s="2">
        <f t="shared" si="109"/>
        <v>96.592582628906825</v>
      </c>
      <c r="E195" s="2">
        <f t="shared" si="102"/>
        <v>-83.65163037378079</v>
      </c>
      <c r="F195" s="2">
        <f t="shared" si="110"/>
        <v>25.881904510252074</v>
      </c>
      <c r="G195" s="2">
        <f t="shared" si="103"/>
        <v>48.296291314453406</v>
      </c>
      <c r="I195" s="2">
        <f t="shared" si="90"/>
        <v>-52.608090992617093</v>
      </c>
      <c r="J195" s="2">
        <f t="shared" si="111"/>
        <v>25.881904510252074</v>
      </c>
      <c r="K195" s="2">
        <f t="shared" si="92"/>
        <v>81.009356132700589</v>
      </c>
      <c r="M195" s="2">
        <f t="shared" si="104"/>
        <v>-52.608090992617093</v>
      </c>
      <c r="N195" s="2">
        <f t="shared" si="93"/>
        <v>45.966764198635602</v>
      </c>
      <c r="O195" s="2">
        <f t="shared" si="99"/>
        <v>71.550299448846161</v>
      </c>
      <c r="Q195" s="2">
        <f t="shared" si="94"/>
        <v>-52.608090992617093</v>
      </c>
      <c r="R195" s="2">
        <f t="shared" si="95"/>
        <v>45.966764198635602</v>
      </c>
      <c r="S195" s="2">
        <f t="shared" si="112"/>
        <v>71.550299448846161</v>
      </c>
      <c r="U195" s="2">
        <f t="shared" si="105"/>
        <v>-52.608090992617093</v>
      </c>
      <c r="V195" s="2">
        <f t="shared" si="101"/>
        <v>45.966764198635602</v>
      </c>
      <c r="W195" s="2">
        <f t="shared" si="106"/>
        <v>1071.5502994488461</v>
      </c>
      <c r="Y195" s="2">
        <f t="shared" si="97"/>
        <v>-49.095307070210481</v>
      </c>
      <c r="Z195" s="2">
        <f t="shared" si="98"/>
        <v>42.897439553027695</v>
      </c>
      <c r="AH195" s="2">
        <f t="shared" si="100"/>
        <v>1</v>
      </c>
      <c r="AJ195" s="2">
        <f t="shared" si="89"/>
        <v>-49.095307070210481</v>
      </c>
      <c r="AK195" s="2">
        <f t="shared" si="89"/>
        <v>42.897439553027695</v>
      </c>
    </row>
    <row r="196" spans="1:37" x14ac:dyDescent="0.2">
      <c r="A196" s="2">
        <f t="shared" si="107"/>
        <v>12</v>
      </c>
      <c r="C196" s="2">
        <f t="shared" si="108"/>
        <v>165</v>
      </c>
      <c r="D196" s="2">
        <f t="shared" si="109"/>
        <v>96.592582628906825</v>
      </c>
      <c r="E196" s="2">
        <f t="shared" si="102"/>
        <v>-93.301270189221924</v>
      </c>
      <c r="F196" s="2">
        <f t="shared" si="110"/>
        <v>25.881904510252074</v>
      </c>
      <c r="G196" s="2">
        <f t="shared" si="103"/>
        <v>25.000000000000025</v>
      </c>
      <c r="I196" s="2">
        <f t="shared" si="90"/>
        <v>-71.782277960169736</v>
      </c>
      <c r="J196" s="2">
        <f t="shared" si="111"/>
        <v>25.881904510252074</v>
      </c>
      <c r="K196" s="2">
        <f t="shared" si="92"/>
        <v>64.633053384248555</v>
      </c>
      <c r="M196" s="2">
        <f t="shared" si="104"/>
        <v>-71.782277960169736</v>
      </c>
      <c r="N196" s="2">
        <f t="shared" si="93"/>
        <v>41.728265158971453</v>
      </c>
      <c r="O196" s="2">
        <f t="shared" si="99"/>
        <v>55.732005684987676</v>
      </c>
      <c r="Q196" s="2">
        <f t="shared" si="94"/>
        <v>-71.782277960169736</v>
      </c>
      <c r="R196" s="2">
        <f t="shared" si="95"/>
        <v>41.728265158971453</v>
      </c>
      <c r="S196" s="2">
        <f t="shared" si="112"/>
        <v>55.732005684987676</v>
      </c>
      <c r="U196" s="2">
        <f t="shared" si="105"/>
        <v>-71.782277960169736</v>
      </c>
      <c r="V196" s="2">
        <f t="shared" si="101"/>
        <v>41.728265158971453</v>
      </c>
      <c r="W196" s="2">
        <f t="shared" si="106"/>
        <v>1055.7320056849876</v>
      </c>
      <c r="Y196" s="2">
        <f t="shared" si="97"/>
        <v>-67.992897414903553</v>
      </c>
      <c r="Z196" s="2">
        <f t="shared" si="98"/>
        <v>39.525433475796746</v>
      </c>
      <c r="AH196" s="2">
        <f t="shared" si="100"/>
        <v>1</v>
      </c>
      <c r="AJ196" s="2">
        <f t="shared" si="89"/>
        <v>-67.992897414903553</v>
      </c>
      <c r="AK196" s="2">
        <f t="shared" si="89"/>
        <v>39.525433475796746</v>
      </c>
    </row>
    <row r="197" spans="1:37" x14ac:dyDescent="0.2">
      <c r="A197" s="2">
        <f t="shared" si="107"/>
        <v>13</v>
      </c>
      <c r="C197" s="2">
        <f t="shared" si="108"/>
        <v>180</v>
      </c>
      <c r="D197" s="2">
        <f t="shared" si="109"/>
        <v>96.592582628906825</v>
      </c>
      <c r="E197" s="2">
        <f t="shared" si="102"/>
        <v>-96.592582628906825</v>
      </c>
      <c r="F197" s="2">
        <f t="shared" si="110"/>
        <v>25.881904510252074</v>
      </c>
      <c r="G197" s="2">
        <f t="shared" si="103"/>
        <v>1.1834025336343841E-14</v>
      </c>
      <c r="I197" s="2">
        <f t="shared" si="90"/>
        <v>-86.06462131056</v>
      </c>
      <c r="J197" s="2">
        <f t="shared" si="111"/>
        <v>25.881904510252074</v>
      </c>
      <c r="K197" s="2">
        <f t="shared" si="92"/>
        <v>43.85211485883088</v>
      </c>
      <c r="M197" s="2">
        <f t="shared" si="104"/>
        <v>-86.06462131056</v>
      </c>
      <c r="N197" s="2">
        <f t="shared" si="93"/>
        <v>36.349762493488669</v>
      </c>
      <c r="O197" s="2">
        <f t="shared" si="99"/>
        <v>35.659160468761279</v>
      </c>
      <c r="Q197" s="2">
        <f t="shared" si="94"/>
        <v>-86.06462131056</v>
      </c>
      <c r="R197" s="2">
        <f t="shared" si="95"/>
        <v>36.349762493488669</v>
      </c>
      <c r="S197" s="2">
        <f t="shared" si="112"/>
        <v>35.659160468761279</v>
      </c>
      <c r="U197" s="2">
        <f t="shared" si="105"/>
        <v>-86.06462131056</v>
      </c>
      <c r="V197" s="2">
        <f t="shared" si="101"/>
        <v>36.349762493488669</v>
      </c>
      <c r="W197" s="2">
        <f t="shared" si="106"/>
        <v>1035.6591604687612</v>
      </c>
      <c r="Y197" s="2">
        <f t="shared" si="97"/>
        <v>-83.101298762814338</v>
      </c>
      <c r="Z197" s="2">
        <f t="shared" si="98"/>
        <v>35.098190486758213</v>
      </c>
      <c r="AH197" s="2">
        <f t="shared" si="100"/>
        <v>1</v>
      </c>
      <c r="AJ197" s="2">
        <f t="shared" si="89"/>
        <v>-83.101298762814338</v>
      </c>
      <c r="AK197" s="2">
        <f t="shared" si="89"/>
        <v>35.098190486758213</v>
      </c>
    </row>
    <row r="198" spans="1:37" x14ac:dyDescent="0.2">
      <c r="A198" s="2">
        <f t="shared" si="107"/>
        <v>14</v>
      </c>
      <c r="C198" s="2">
        <f t="shared" si="108"/>
        <v>195</v>
      </c>
      <c r="D198" s="2">
        <f t="shared" si="109"/>
        <v>96.592582628906825</v>
      </c>
      <c r="E198" s="2">
        <f t="shared" si="102"/>
        <v>-93.301270189221938</v>
      </c>
      <c r="F198" s="2">
        <f t="shared" si="110"/>
        <v>25.881904510252074</v>
      </c>
      <c r="G198" s="2">
        <f t="shared" si="103"/>
        <v>-25.000000000000004</v>
      </c>
      <c r="I198" s="2">
        <f t="shared" si="90"/>
        <v>-94.481802947147088</v>
      </c>
      <c r="J198" s="2">
        <f t="shared" si="111"/>
        <v>25.881904510252074</v>
      </c>
      <c r="K198" s="2">
        <f t="shared" si="92"/>
        <v>20.08272717483014</v>
      </c>
      <c r="M198" s="2">
        <f t="shared" si="104"/>
        <v>-94.481802947147088</v>
      </c>
      <c r="N198" s="2">
        <f t="shared" si="93"/>
        <v>30.19779227044398</v>
      </c>
      <c r="O198" s="2">
        <f t="shared" si="99"/>
        <v>12.699695029707666</v>
      </c>
      <c r="Q198" s="2">
        <f t="shared" si="94"/>
        <v>-94.481802947147088</v>
      </c>
      <c r="R198" s="2">
        <f t="shared" si="95"/>
        <v>30.19779227044398</v>
      </c>
      <c r="S198" s="2">
        <f t="shared" si="112"/>
        <v>12.699695029707666</v>
      </c>
      <c r="U198" s="2">
        <f t="shared" si="105"/>
        <v>-94.481802947147088</v>
      </c>
      <c r="V198" s="2">
        <f t="shared" si="101"/>
        <v>30.19779227044398</v>
      </c>
      <c r="W198" s="2">
        <f t="shared" si="106"/>
        <v>1012.6996950297076</v>
      </c>
      <c r="Y198" s="2">
        <f t="shared" si="97"/>
        <v>-93.296960007848583</v>
      </c>
      <c r="Z198" s="2">
        <f t="shared" si="98"/>
        <v>29.819098809502581</v>
      </c>
      <c r="AH198" s="2">
        <f t="shared" si="100"/>
        <v>1</v>
      </c>
      <c r="AJ198" s="2">
        <f t="shared" si="89"/>
        <v>-93.296960007848583</v>
      </c>
      <c r="AK198" s="2">
        <f t="shared" si="89"/>
        <v>29.819098809502581</v>
      </c>
    </row>
    <row r="199" spans="1:37" x14ac:dyDescent="0.2">
      <c r="A199" s="2">
        <f t="shared" si="107"/>
        <v>15</v>
      </c>
      <c r="C199" s="2">
        <f t="shared" si="108"/>
        <v>210</v>
      </c>
      <c r="D199" s="2">
        <f t="shared" si="109"/>
        <v>96.592582628906825</v>
      </c>
      <c r="E199" s="2">
        <f t="shared" si="102"/>
        <v>-83.651630373780776</v>
      </c>
      <c r="F199" s="2">
        <f t="shared" si="110"/>
        <v>25.881904510252074</v>
      </c>
      <c r="G199" s="2">
        <f t="shared" si="103"/>
        <v>-48.296291314453427</v>
      </c>
      <c r="I199" s="2">
        <f t="shared" si="90"/>
        <v>-96.460205851447967</v>
      </c>
      <c r="J199" s="2">
        <f t="shared" si="111"/>
        <v>25.881904510252074</v>
      </c>
      <c r="K199" s="2">
        <f t="shared" si="92"/>
        <v>-5.0552651778594253</v>
      </c>
      <c r="M199" s="2">
        <f t="shared" si="104"/>
        <v>-96.460205851447967</v>
      </c>
      <c r="N199" s="2">
        <f t="shared" si="93"/>
        <v>23.691601093926398</v>
      </c>
      <c r="O199" s="2">
        <f t="shared" si="99"/>
        <v>-11.581741004812287</v>
      </c>
      <c r="Q199" s="2">
        <f t="shared" si="94"/>
        <v>-96.460205851447967</v>
      </c>
      <c r="R199" s="2">
        <f t="shared" si="95"/>
        <v>23.691601093926398</v>
      </c>
      <c r="S199" s="2">
        <f t="shared" si="112"/>
        <v>-11.581741004812287</v>
      </c>
      <c r="U199" s="2">
        <f t="shared" si="105"/>
        <v>-96.460205851447967</v>
      </c>
      <c r="V199" s="2">
        <f t="shared" si="101"/>
        <v>23.691601093926398</v>
      </c>
      <c r="W199" s="2">
        <f t="shared" si="106"/>
        <v>988.41825899518767</v>
      </c>
      <c r="Y199" s="2">
        <f t="shared" si="97"/>
        <v>-97.590473439359656</v>
      </c>
      <c r="Z199" s="2">
        <f t="shared" si="98"/>
        <v>23.969206232603344</v>
      </c>
      <c r="AH199" s="2">
        <f t="shared" si="100"/>
        <v>1</v>
      </c>
      <c r="AJ199" s="2">
        <f t="shared" si="89"/>
        <v>-97.590473439359656</v>
      </c>
      <c r="AK199" s="2">
        <f t="shared" si="89"/>
        <v>23.969206232603344</v>
      </c>
    </row>
    <row r="200" spans="1:37" x14ac:dyDescent="0.2">
      <c r="A200" s="2">
        <f t="shared" si="107"/>
        <v>16</v>
      </c>
      <c r="C200" s="2">
        <f t="shared" si="108"/>
        <v>225</v>
      </c>
      <c r="D200" s="2">
        <f t="shared" si="109"/>
        <v>96.592582628906825</v>
      </c>
      <c r="E200" s="2">
        <f t="shared" si="102"/>
        <v>-68.301270189221952</v>
      </c>
      <c r="F200" s="2">
        <f t="shared" si="110"/>
        <v>25.881904510252074</v>
      </c>
      <c r="G200" s="2">
        <f t="shared" si="103"/>
        <v>-68.301270189221924</v>
      </c>
      <c r="I200" s="2">
        <f t="shared" si="90"/>
        <v>-91.865005134999905</v>
      </c>
      <c r="J200" s="2">
        <f t="shared" si="111"/>
        <v>25.881904510252074</v>
      </c>
      <c r="K200" s="2">
        <f t="shared" si="92"/>
        <v>-29.848749562898536</v>
      </c>
      <c r="M200" s="2">
        <f t="shared" si="104"/>
        <v>-91.865005134999905</v>
      </c>
      <c r="N200" s="2">
        <f t="shared" si="93"/>
        <v>17.274575140626318</v>
      </c>
      <c r="O200" s="2">
        <f t="shared" si="99"/>
        <v>-35.5304078960163</v>
      </c>
      <c r="Q200" s="2">
        <f t="shared" si="94"/>
        <v>-91.865005134999905</v>
      </c>
      <c r="R200" s="2">
        <f t="shared" si="95"/>
        <v>17.274575140626318</v>
      </c>
      <c r="S200" s="2">
        <f t="shared" si="112"/>
        <v>-35.5304078960163</v>
      </c>
      <c r="U200" s="2">
        <f t="shared" si="105"/>
        <v>-91.865005134999905</v>
      </c>
      <c r="V200" s="2">
        <f t="shared" si="101"/>
        <v>17.274575140626318</v>
      </c>
      <c r="W200" s="2">
        <f t="shared" si="106"/>
        <v>964.4695921039837</v>
      </c>
      <c r="Y200" s="2">
        <f t="shared" si="97"/>
        <v>-95.249249833369063</v>
      </c>
      <c r="Z200" s="2">
        <f t="shared" si="98"/>
        <v>17.910958813063203</v>
      </c>
      <c r="AH200" s="2">
        <f t="shared" si="100"/>
        <v>1</v>
      </c>
      <c r="AJ200" s="2">
        <f t="shared" si="89"/>
        <v>-95.249249833369063</v>
      </c>
      <c r="AK200" s="2">
        <f t="shared" si="89"/>
        <v>17.910958813063203</v>
      </c>
    </row>
    <row r="201" spans="1:37" x14ac:dyDescent="0.2">
      <c r="A201" s="2">
        <f t="shared" si="107"/>
        <v>17</v>
      </c>
      <c r="C201" s="2">
        <f t="shared" si="108"/>
        <v>240</v>
      </c>
      <c r="D201" s="2">
        <f t="shared" si="109"/>
        <v>96.592582628906825</v>
      </c>
      <c r="E201" s="2">
        <f t="shared" si="102"/>
        <v>-48.296291314453455</v>
      </c>
      <c r="F201" s="2">
        <f t="shared" si="110"/>
        <v>25.881904510252074</v>
      </c>
      <c r="G201" s="2">
        <f t="shared" si="103"/>
        <v>-83.651630373780762</v>
      </c>
      <c r="I201" s="2">
        <f t="shared" si="90"/>
        <v>-81.009356132700617</v>
      </c>
      <c r="J201" s="2">
        <f t="shared" si="111"/>
        <v>25.881904510252074</v>
      </c>
      <c r="K201" s="2">
        <f t="shared" si="92"/>
        <v>-52.608090992617051</v>
      </c>
      <c r="M201" s="2">
        <f t="shared" si="104"/>
        <v>-81.009356132700617</v>
      </c>
      <c r="N201" s="2">
        <f t="shared" si="93"/>
        <v>11.384024124624332</v>
      </c>
      <c r="O201" s="2">
        <f t="shared" si="99"/>
        <v>-57.514243572312182</v>
      </c>
      <c r="Q201" s="2">
        <f t="shared" si="94"/>
        <v>-81.009356132700617</v>
      </c>
      <c r="R201" s="2">
        <f t="shared" si="95"/>
        <v>11.384024124624332</v>
      </c>
      <c r="S201" s="2">
        <f t="shared" si="112"/>
        <v>-57.514243572312182</v>
      </c>
      <c r="U201" s="2">
        <f t="shared" si="105"/>
        <v>-81.009356132700617</v>
      </c>
      <c r="V201" s="2">
        <f t="shared" si="101"/>
        <v>11.384024124624332</v>
      </c>
      <c r="W201" s="2">
        <f t="shared" si="106"/>
        <v>942.48575642768787</v>
      </c>
      <c r="Y201" s="2">
        <f t="shared" si="97"/>
        <v>-85.952870460081115</v>
      </c>
      <c r="Z201" s="2">
        <f t="shared" si="98"/>
        <v>12.078722725501233</v>
      </c>
      <c r="AH201" s="2">
        <f t="shared" si="100"/>
        <v>1</v>
      </c>
      <c r="AJ201" s="2">
        <f t="shared" si="89"/>
        <v>-85.952870460081115</v>
      </c>
      <c r="AK201" s="2">
        <f t="shared" si="89"/>
        <v>12.078722725501233</v>
      </c>
    </row>
    <row r="202" spans="1:37" x14ac:dyDescent="0.2">
      <c r="A202" s="2">
        <f t="shared" si="107"/>
        <v>18</v>
      </c>
      <c r="C202" s="2">
        <f t="shared" si="108"/>
        <v>255</v>
      </c>
      <c r="D202" s="2">
        <f t="shared" si="109"/>
        <v>96.592582628906825</v>
      </c>
      <c r="E202" s="2">
        <f t="shared" si="102"/>
        <v>-24.999999999999986</v>
      </c>
      <c r="F202" s="2">
        <f t="shared" si="110"/>
        <v>25.881904510252074</v>
      </c>
      <c r="G202" s="2">
        <f t="shared" si="103"/>
        <v>-93.301270189221938</v>
      </c>
      <c r="I202" s="2">
        <f t="shared" si="90"/>
        <v>-64.633053384248527</v>
      </c>
      <c r="J202" s="2">
        <f t="shared" si="111"/>
        <v>25.881904510252074</v>
      </c>
      <c r="K202" s="2">
        <f t="shared" si="92"/>
        <v>-71.78227796016975</v>
      </c>
      <c r="M202" s="2">
        <f t="shared" si="104"/>
        <v>-64.633053384248527</v>
      </c>
      <c r="N202" s="2">
        <f t="shared" si="93"/>
        <v>6.4213793630651459</v>
      </c>
      <c r="O202" s="2">
        <f t="shared" si="99"/>
        <v>-76.035085962366608</v>
      </c>
      <c r="Q202" s="2">
        <f t="shared" si="94"/>
        <v>-64.633053384248527</v>
      </c>
      <c r="R202" s="2">
        <f t="shared" si="95"/>
        <v>6.4213793630651459</v>
      </c>
      <c r="S202" s="2">
        <f t="shared" si="112"/>
        <v>-76.035085962366608</v>
      </c>
      <c r="U202" s="2">
        <f t="shared" si="105"/>
        <v>-64.633053384248527</v>
      </c>
      <c r="V202" s="2">
        <f t="shared" si="101"/>
        <v>6.4213793630651459</v>
      </c>
      <c r="W202" s="2">
        <f t="shared" si="106"/>
        <v>923.96491403763343</v>
      </c>
      <c r="Y202" s="2">
        <f t="shared" si="97"/>
        <v>-69.951848173334426</v>
      </c>
      <c r="Z202" s="2">
        <f t="shared" si="98"/>
        <v>6.949808662110736</v>
      </c>
      <c r="AH202" s="2">
        <f t="shared" si="100"/>
        <v>1</v>
      </c>
      <c r="AJ202" s="2">
        <f t="shared" si="89"/>
        <v>-69.951848173334426</v>
      </c>
      <c r="AK202" s="2">
        <f t="shared" si="89"/>
        <v>6.949808662110736</v>
      </c>
    </row>
    <row r="203" spans="1:37" x14ac:dyDescent="0.2">
      <c r="A203" s="2">
        <f t="shared" si="107"/>
        <v>19</v>
      </c>
      <c r="C203" s="2">
        <f t="shared" si="108"/>
        <v>270</v>
      </c>
      <c r="D203" s="2">
        <f t="shared" si="109"/>
        <v>96.592582628906825</v>
      </c>
      <c r="E203" s="2">
        <f t="shared" si="102"/>
        <v>-1.7751038004515761E-14</v>
      </c>
      <c r="F203" s="2">
        <f t="shared" si="110"/>
        <v>25.881904510252074</v>
      </c>
      <c r="G203" s="2">
        <f t="shared" si="103"/>
        <v>-96.592582628906825</v>
      </c>
      <c r="I203" s="2">
        <f t="shared" si="90"/>
        <v>-43.852114858830888</v>
      </c>
      <c r="J203" s="2">
        <f t="shared" si="111"/>
        <v>25.881904510252074</v>
      </c>
      <c r="K203" s="2">
        <f t="shared" si="92"/>
        <v>-86.064621310559986</v>
      </c>
      <c r="M203" s="2">
        <f t="shared" si="104"/>
        <v>-43.852114858830888</v>
      </c>
      <c r="N203" s="2">
        <f t="shared" si="93"/>
        <v>2.7248368952908066</v>
      </c>
      <c r="O203" s="2">
        <f t="shared" si="99"/>
        <v>-89.830770264436467</v>
      </c>
      <c r="Q203" s="2">
        <f t="shared" si="94"/>
        <v>-43.852114858830888</v>
      </c>
      <c r="R203" s="2">
        <f t="shared" si="95"/>
        <v>2.7248368952908066</v>
      </c>
      <c r="S203" s="2">
        <f t="shared" si="112"/>
        <v>-89.830770264436467</v>
      </c>
      <c r="U203" s="2">
        <f t="shared" si="105"/>
        <v>-43.852114858830888</v>
      </c>
      <c r="V203" s="2">
        <f t="shared" si="101"/>
        <v>2.7248368952908066</v>
      </c>
      <c r="W203" s="2">
        <f t="shared" si="106"/>
        <v>910.16922973556348</v>
      </c>
      <c r="Y203" s="2">
        <f t="shared" si="97"/>
        <v>-48.1801772968874</v>
      </c>
      <c r="Z203" s="2">
        <f t="shared" si="98"/>
        <v>2.9937695169968213</v>
      </c>
      <c r="AH203" s="2">
        <f t="shared" si="100"/>
        <v>1</v>
      </c>
      <c r="AJ203" s="2">
        <f t="shared" si="89"/>
        <v>-48.1801772968874</v>
      </c>
      <c r="AK203" s="2">
        <f t="shared" si="89"/>
        <v>2.9937695169968213</v>
      </c>
    </row>
    <row r="204" spans="1:37" x14ac:dyDescent="0.2">
      <c r="A204" s="2">
        <f t="shared" si="107"/>
        <v>20</v>
      </c>
      <c r="C204" s="2">
        <f t="shared" si="108"/>
        <v>285</v>
      </c>
      <c r="D204" s="2">
        <f t="shared" si="109"/>
        <v>96.592582628906825</v>
      </c>
      <c r="E204" s="2">
        <f t="shared" si="102"/>
        <v>24.999999999999954</v>
      </c>
      <c r="F204" s="2">
        <f t="shared" si="110"/>
        <v>25.881904510252074</v>
      </c>
      <c r="G204" s="2">
        <f t="shared" si="103"/>
        <v>-93.301270189221938</v>
      </c>
      <c r="I204" s="2">
        <f t="shared" si="90"/>
        <v>-20.082727174830183</v>
      </c>
      <c r="J204" s="2">
        <f t="shared" si="111"/>
        <v>25.881904510252074</v>
      </c>
      <c r="K204" s="2">
        <f t="shared" si="92"/>
        <v>-94.48180294714706</v>
      </c>
      <c r="M204" s="2">
        <f t="shared" si="104"/>
        <v>-20.082727174830183</v>
      </c>
      <c r="N204" s="2">
        <f t="shared" si="93"/>
        <v>0.54630998165486844</v>
      </c>
      <c r="O204" s="2">
        <f t="shared" si="99"/>
        <v>-97.961143391782016</v>
      </c>
      <c r="Q204" s="2">
        <f t="shared" si="94"/>
        <v>-20.082727174830183</v>
      </c>
      <c r="R204" s="2">
        <f t="shared" si="95"/>
        <v>0.54630998165486844</v>
      </c>
      <c r="S204" s="2">
        <f t="shared" si="112"/>
        <v>-97.961143391782016</v>
      </c>
      <c r="U204" s="2">
        <f t="shared" si="105"/>
        <v>-20.082727174830183</v>
      </c>
      <c r="V204" s="2">
        <f t="shared" si="101"/>
        <v>0.54630998165486844</v>
      </c>
      <c r="W204" s="2">
        <f t="shared" si="106"/>
        <v>902.038856608218</v>
      </c>
      <c r="Y204" s="2">
        <f t="shared" si="97"/>
        <v>-22.263705191530015</v>
      </c>
      <c r="Z204" s="2">
        <f t="shared" si="98"/>
        <v>0.60563907824222141</v>
      </c>
      <c r="AH204" s="2">
        <f t="shared" si="100"/>
        <v>1</v>
      </c>
      <c r="AJ204" s="2">
        <f t="shared" si="89"/>
        <v>-22.263705191530015</v>
      </c>
      <c r="AK204" s="2">
        <f t="shared" si="89"/>
        <v>0.60563907824222141</v>
      </c>
    </row>
    <row r="205" spans="1:37" x14ac:dyDescent="0.2">
      <c r="A205" s="2">
        <f t="shared" si="107"/>
        <v>21</v>
      </c>
      <c r="C205" s="2">
        <f t="shared" si="108"/>
        <v>300</v>
      </c>
      <c r="D205" s="2">
        <f t="shared" si="109"/>
        <v>96.592582628906825</v>
      </c>
      <c r="E205" s="2">
        <f t="shared" si="102"/>
        <v>48.296291314453427</v>
      </c>
      <c r="F205" s="2">
        <f t="shared" si="110"/>
        <v>25.881904510252074</v>
      </c>
      <c r="G205" s="2">
        <f t="shared" si="103"/>
        <v>-83.651630373780776</v>
      </c>
      <c r="I205" s="2">
        <f t="shared" si="90"/>
        <v>5.0552651778594253</v>
      </c>
      <c r="J205" s="2">
        <f t="shared" si="111"/>
        <v>25.881904510252074</v>
      </c>
      <c r="K205" s="2">
        <f t="shared" si="92"/>
        <v>-96.460205851447967</v>
      </c>
      <c r="M205" s="2">
        <f t="shared" si="104"/>
        <v>5.0552651778594253</v>
      </c>
      <c r="N205" s="2">
        <f t="shared" si="93"/>
        <v>3.4261631135652948E-2</v>
      </c>
      <c r="O205" s="2">
        <f t="shared" si="99"/>
        <v>-99.872133851851558</v>
      </c>
      <c r="Q205" s="2">
        <f t="shared" si="94"/>
        <v>5.0552651778594253</v>
      </c>
      <c r="R205" s="2">
        <f t="shared" si="95"/>
        <v>3.4261631135652948E-2</v>
      </c>
      <c r="S205" s="2">
        <f t="shared" si="112"/>
        <v>-99.872133851851558</v>
      </c>
      <c r="U205" s="2">
        <f t="shared" si="105"/>
        <v>5.0552651778594253</v>
      </c>
      <c r="V205" s="2">
        <f t="shared" si="101"/>
        <v>3.4261631135652948E-2</v>
      </c>
      <c r="W205" s="2">
        <f t="shared" si="106"/>
        <v>900.12786614814843</v>
      </c>
      <c r="Y205" s="2">
        <f t="shared" si="97"/>
        <v>5.6161634007533321</v>
      </c>
      <c r="Z205" s="2">
        <f t="shared" si="98"/>
        <v>3.806307128593435E-2</v>
      </c>
      <c r="AH205" s="2">
        <f t="shared" si="100"/>
        <v>1</v>
      </c>
      <c r="AJ205" s="2">
        <f t="shared" si="89"/>
        <v>5.6161634007533321</v>
      </c>
      <c r="AK205" s="2">
        <f t="shared" si="89"/>
        <v>3.806307128593435E-2</v>
      </c>
    </row>
    <row r="206" spans="1:37" x14ac:dyDescent="0.2">
      <c r="A206" s="2">
        <f t="shared" si="107"/>
        <v>22</v>
      </c>
      <c r="C206" s="2">
        <f t="shared" si="108"/>
        <v>315</v>
      </c>
      <c r="D206" s="2">
        <f t="shared" si="109"/>
        <v>96.592582628906825</v>
      </c>
      <c r="E206" s="2">
        <f t="shared" si="102"/>
        <v>68.30127018922191</v>
      </c>
      <c r="F206" s="2">
        <f t="shared" si="110"/>
        <v>25.881904510252074</v>
      </c>
      <c r="G206" s="2">
        <f t="shared" si="103"/>
        <v>-68.301270189221952</v>
      </c>
      <c r="I206" s="2">
        <f t="shared" si="90"/>
        <v>29.848749562898522</v>
      </c>
      <c r="J206" s="2">
        <f t="shared" si="111"/>
        <v>25.881904510252074</v>
      </c>
      <c r="K206" s="2">
        <f t="shared" si="92"/>
        <v>-91.865005134999905</v>
      </c>
      <c r="M206" s="2">
        <f t="shared" si="104"/>
        <v>29.848749562898522</v>
      </c>
      <c r="N206" s="2">
        <f t="shared" si="93"/>
        <v>1.2235870926211589</v>
      </c>
      <c r="O206" s="2">
        <f t="shared" si="99"/>
        <v>-95.433510802852354</v>
      </c>
      <c r="Q206" s="2">
        <f t="shared" si="94"/>
        <v>29.848749562898522</v>
      </c>
      <c r="R206" s="2">
        <f t="shared" si="95"/>
        <v>1.2235870926211589</v>
      </c>
      <c r="S206" s="2">
        <f t="shared" si="112"/>
        <v>-95.433510802852354</v>
      </c>
      <c r="U206" s="2">
        <f t="shared" si="105"/>
        <v>29.848749562898522</v>
      </c>
      <c r="V206" s="2">
        <f t="shared" si="101"/>
        <v>1.2235870926211589</v>
      </c>
      <c r="W206" s="2">
        <f t="shared" si="106"/>
        <v>904.56648919714769</v>
      </c>
      <c r="Y206" s="2">
        <f t="shared" si="97"/>
        <v>32.997850262384716</v>
      </c>
      <c r="Z206" s="2">
        <f t="shared" si="98"/>
        <v>1.3526778929287548</v>
      </c>
      <c r="AH206" s="2">
        <f t="shared" si="100"/>
        <v>1</v>
      </c>
      <c r="AJ206" s="2">
        <f t="shared" si="89"/>
        <v>32.997850262384716</v>
      </c>
      <c r="AK206" s="2">
        <f t="shared" si="89"/>
        <v>1.3526778929287548</v>
      </c>
    </row>
    <row r="207" spans="1:37" x14ac:dyDescent="0.2">
      <c r="A207" s="2">
        <f t="shared" si="107"/>
        <v>23</v>
      </c>
      <c r="C207" s="2">
        <f t="shared" si="108"/>
        <v>330</v>
      </c>
      <c r="D207" s="2">
        <f t="shared" si="109"/>
        <v>96.592582628906825</v>
      </c>
      <c r="E207" s="2">
        <f t="shared" si="102"/>
        <v>83.651630373780762</v>
      </c>
      <c r="F207" s="2">
        <f t="shared" si="110"/>
        <v>25.881904510252074</v>
      </c>
      <c r="G207" s="2">
        <f t="shared" si="103"/>
        <v>-48.296291314453455</v>
      </c>
      <c r="I207" s="2">
        <f t="shared" si="90"/>
        <v>52.608090992617051</v>
      </c>
      <c r="J207" s="2">
        <f t="shared" si="111"/>
        <v>25.881904510252074</v>
      </c>
      <c r="K207" s="2">
        <f t="shared" si="92"/>
        <v>-81.009356132700617</v>
      </c>
      <c r="M207" s="2">
        <f t="shared" si="104"/>
        <v>52.608090992617051</v>
      </c>
      <c r="N207" s="2">
        <f t="shared" si="93"/>
        <v>4.0332358013643947</v>
      </c>
      <c r="O207" s="2">
        <f t="shared" si="99"/>
        <v>-84.947759070402313</v>
      </c>
      <c r="Q207" s="2">
        <f t="shared" si="94"/>
        <v>52.608090992617051</v>
      </c>
      <c r="R207" s="2">
        <f t="shared" si="95"/>
        <v>4.0332358013643947</v>
      </c>
      <c r="S207" s="2">
        <f t="shared" si="112"/>
        <v>-84.947759070402313</v>
      </c>
      <c r="U207" s="2">
        <f t="shared" si="105"/>
        <v>52.608090992617051</v>
      </c>
      <c r="V207" s="2">
        <f t="shared" si="101"/>
        <v>4.0332358013643947</v>
      </c>
      <c r="W207" s="2">
        <f t="shared" si="106"/>
        <v>915.0522409295977</v>
      </c>
      <c r="Y207" s="2">
        <f t="shared" si="97"/>
        <v>57.491898975268029</v>
      </c>
      <c r="Z207" s="2">
        <f t="shared" si="98"/>
        <v>4.4076563292900603</v>
      </c>
      <c r="AH207" s="2">
        <f t="shared" si="100"/>
        <v>1</v>
      </c>
      <c r="AJ207" s="2">
        <f t="shared" si="89"/>
        <v>57.491898975268029</v>
      </c>
      <c r="AK207" s="2">
        <f t="shared" si="89"/>
        <v>4.4076563292900603</v>
      </c>
    </row>
    <row r="208" spans="1:37" x14ac:dyDescent="0.2">
      <c r="A208" s="2">
        <f t="shared" si="107"/>
        <v>24</v>
      </c>
      <c r="C208" s="2">
        <f t="shared" si="108"/>
        <v>345</v>
      </c>
      <c r="D208" s="2">
        <f t="shared" si="109"/>
        <v>96.592582628906825</v>
      </c>
      <c r="E208" s="2">
        <f t="shared" si="102"/>
        <v>93.301270189221938</v>
      </c>
      <c r="F208" s="2">
        <f t="shared" si="110"/>
        <v>25.881904510252074</v>
      </c>
      <c r="G208" s="2">
        <f t="shared" si="103"/>
        <v>-24.999999999999993</v>
      </c>
      <c r="I208" s="2">
        <f t="shared" si="90"/>
        <v>71.78227796016975</v>
      </c>
      <c r="J208" s="2">
        <f t="shared" si="111"/>
        <v>25.881904510252074</v>
      </c>
      <c r="K208" s="2">
        <f t="shared" si="92"/>
        <v>-64.633053384248527</v>
      </c>
      <c r="M208" s="2">
        <f t="shared" si="104"/>
        <v>71.78227796016975</v>
      </c>
      <c r="N208" s="2">
        <f t="shared" si="93"/>
        <v>8.2717348410285503</v>
      </c>
      <c r="O208" s="2">
        <f t="shared" si="99"/>
        <v>-69.129465306543793</v>
      </c>
      <c r="Q208" s="2">
        <f t="shared" si="94"/>
        <v>71.78227796016975</v>
      </c>
      <c r="R208" s="2">
        <f t="shared" si="95"/>
        <v>8.2717348410285503</v>
      </c>
      <c r="S208" s="2">
        <f t="shared" si="112"/>
        <v>-69.129465306543793</v>
      </c>
      <c r="U208" s="2">
        <f t="shared" si="105"/>
        <v>71.78227796016975</v>
      </c>
      <c r="V208" s="2">
        <f t="shared" si="101"/>
        <v>8.2717348410285503</v>
      </c>
      <c r="W208" s="2">
        <f t="shared" si="106"/>
        <v>930.87053469345619</v>
      </c>
      <c r="Y208" s="2">
        <f t="shared" si="97"/>
        <v>77.113062756689672</v>
      </c>
      <c r="Z208" s="2">
        <f t="shared" si="98"/>
        <v>8.886020700776081</v>
      </c>
      <c r="AH208" s="2">
        <f t="shared" si="100"/>
        <v>1</v>
      </c>
      <c r="AJ208" s="2">
        <f t="shared" si="89"/>
        <v>77.113062756689672</v>
      </c>
      <c r="AK208" s="2">
        <f t="shared" si="89"/>
        <v>8.886020700776081</v>
      </c>
    </row>
    <row r="209" spans="1:37" x14ac:dyDescent="0.2">
      <c r="A209" s="2">
        <f t="shared" si="107"/>
        <v>25</v>
      </c>
      <c r="C209" s="2">
        <f t="shared" si="108"/>
        <v>360</v>
      </c>
      <c r="D209" s="2">
        <f t="shared" si="109"/>
        <v>96.592582628906825</v>
      </c>
      <c r="E209" s="2">
        <f t="shared" si="102"/>
        <v>96.592582628906825</v>
      </c>
      <c r="F209" s="2">
        <f t="shared" si="110"/>
        <v>25.881904510252074</v>
      </c>
      <c r="G209" s="2">
        <f t="shared" si="103"/>
        <v>-2.3668050672687681E-14</v>
      </c>
      <c r="I209" s="2">
        <f t="shared" si="90"/>
        <v>86.064621310559986</v>
      </c>
      <c r="J209" s="2">
        <f t="shared" si="111"/>
        <v>25.881904510252074</v>
      </c>
      <c r="K209" s="2">
        <f t="shared" si="92"/>
        <v>-43.852114858830895</v>
      </c>
      <c r="M209" s="2">
        <f t="shared" si="104"/>
        <v>86.064621310559986</v>
      </c>
      <c r="N209" s="2">
        <f t="shared" si="93"/>
        <v>13.650237506511326</v>
      </c>
      <c r="O209" s="2">
        <f t="shared" si="99"/>
        <v>-49.056620090317431</v>
      </c>
      <c r="Q209" s="2">
        <f t="shared" si="94"/>
        <v>86.064621310559986</v>
      </c>
      <c r="R209" s="2">
        <f t="shared" si="95"/>
        <v>13.650237506511326</v>
      </c>
      <c r="S209" s="2">
        <f t="shared" si="112"/>
        <v>-49.056620090317431</v>
      </c>
      <c r="U209" s="2">
        <f t="shared" si="105"/>
        <v>86.064621310559986</v>
      </c>
      <c r="V209" s="2">
        <f t="shared" si="101"/>
        <v>13.650237506511326</v>
      </c>
      <c r="W209" s="2">
        <f t="shared" si="106"/>
        <v>950.94337990968256</v>
      </c>
      <c r="Y209" s="2">
        <f t="shared" si="97"/>
        <v>90.504464439022769</v>
      </c>
      <c r="Z209" s="2">
        <f t="shared" si="98"/>
        <v>14.354416671797832</v>
      </c>
      <c r="AH209" s="2">
        <f t="shared" si="100"/>
        <v>1</v>
      </c>
      <c r="AJ209" s="2">
        <f t="shared" si="89"/>
        <v>90.504464439022769</v>
      </c>
      <c r="AK209" s="2">
        <f t="shared" si="89"/>
        <v>14.354416671797832</v>
      </c>
    </row>
    <row r="210" spans="1:37" x14ac:dyDescent="0.2">
      <c r="A210" s="2">
        <v>1</v>
      </c>
      <c r="B210" s="23">
        <f>B185+15</f>
        <v>30</v>
      </c>
      <c r="C210" s="2">
        <v>0</v>
      </c>
      <c r="D210" s="23">
        <f>$D$32*COS(RADIANS($B210))</f>
        <v>86.602540378443877</v>
      </c>
      <c r="E210" s="2">
        <f>$D210*COS(RADIANS($C210))</f>
        <v>86.602540378443877</v>
      </c>
      <c r="F210" s="23">
        <f>$D$32*SIN(RADIANS($B210))</f>
        <v>49.999999999999993</v>
      </c>
      <c r="G210" s="2">
        <f>$D210*SIN(RADIANS($C210))</f>
        <v>0</v>
      </c>
      <c r="I210" s="2">
        <f t="shared" si="90"/>
        <v>77.163428488480065</v>
      </c>
      <c r="J210" s="2">
        <f>F210</f>
        <v>49.999999999999993</v>
      </c>
      <c r="K210" s="2">
        <f t="shared" si="92"/>
        <v>-39.316730585124013</v>
      </c>
      <c r="M210" s="2">
        <f>I210</f>
        <v>77.163428488480065</v>
      </c>
      <c r="N210" s="2">
        <f t="shared" si="93"/>
        <v>38.120372647858538</v>
      </c>
      <c r="O210" s="2">
        <f t="shared" si="99"/>
        <v>-50.917997732546631</v>
      </c>
      <c r="Q210" s="2">
        <f t="shared" si="94"/>
        <v>77.163428488480065</v>
      </c>
      <c r="R210" s="2">
        <f t="shared" si="95"/>
        <v>38.120372647858538</v>
      </c>
      <c r="S210" s="2">
        <f>O210</f>
        <v>-50.917997732546631</v>
      </c>
      <c r="U210" s="2">
        <f>Q210</f>
        <v>77.163428488480065</v>
      </c>
      <c r="V210" s="2">
        <f t="shared" si="101"/>
        <v>38.120372647858538</v>
      </c>
      <c r="W210" s="2">
        <f>S210+$W$32</f>
        <v>949.08200226745339</v>
      </c>
      <c r="Y210" s="2">
        <f t="shared" si="97"/>
        <v>81.303225963751061</v>
      </c>
      <c r="Z210" s="2">
        <f t="shared" si="98"/>
        <v>40.165520531192342</v>
      </c>
      <c r="AH210" s="2">
        <f t="shared" si="100"/>
        <v>1</v>
      </c>
      <c r="AJ210" s="2">
        <f t="shared" si="89"/>
        <v>81.303225963751061</v>
      </c>
      <c r="AK210" s="2">
        <f t="shared" si="89"/>
        <v>40.165520531192342</v>
      </c>
    </row>
    <row r="211" spans="1:37" x14ac:dyDescent="0.2">
      <c r="A211" s="2">
        <f>A210+1</f>
        <v>2</v>
      </c>
      <c r="C211" s="2">
        <f>C210+15</f>
        <v>15</v>
      </c>
      <c r="D211" s="2">
        <f>D210</f>
        <v>86.602540378443877</v>
      </c>
      <c r="E211" s="2">
        <f t="shared" si="102"/>
        <v>83.651630373780804</v>
      </c>
      <c r="F211" s="2">
        <f>F210</f>
        <v>49.999999999999993</v>
      </c>
      <c r="G211" s="2">
        <f t="shared" si="103"/>
        <v>22.414386804201339</v>
      </c>
      <c r="I211" s="2">
        <f t="shared" si="90"/>
        <v>84.710067088627412</v>
      </c>
      <c r="J211" s="2">
        <f>F211</f>
        <v>49.999999999999993</v>
      </c>
      <c r="K211" s="2">
        <f t="shared" si="92"/>
        <v>-18.005680599195543</v>
      </c>
      <c r="M211" s="2">
        <f t="shared" ref="M211:M234" si="113">I211</f>
        <v>84.710067088627412</v>
      </c>
      <c r="N211" s="2">
        <f t="shared" si="93"/>
        <v>43.636078255348629</v>
      </c>
      <c r="O211" s="2">
        <f t="shared" si="99"/>
        <v>-30.333104165801036</v>
      </c>
      <c r="Q211" s="2">
        <f t="shared" si="94"/>
        <v>84.710067088627412</v>
      </c>
      <c r="R211" s="2">
        <f t="shared" si="95"/>
        <v>43.636078255348629</v>
      </c>
      <c r="S211" s="2">
        <f>O211</f>
        <v>-30.333104165801036</v>
      </c>
      <c r="U211" s="2">
        <f t="shared" ref="U211:U234" si="114">Q211</f>
        <v>84.710067088627412</v>
      </c>
      <c r="V211" s="2">
        <f t="shared" si="101"/>
        <v>43.636078255348629</v>
      </c>
      <c r="W211" s="2">
        <f t="shared" ref="W211:W234" si="115">S211+$W$32</f>
        <v>969.66689583419895</v>
      </c>
      <c r="Y211" s="2">
        <f t="shared" si="97"/>
        <v>87.359966038390766</v>
      </c>
      <c r="Z211" s="2">
        <f t="shared" si="98"/>
        <v>45.00110135017939</v>
      </c>
      <c r="AH211" s="2">
        <f t="shared" si="100"/>
        <v>1</v>
      </c>
      <c r="AJ211" s="2">
        <f t="shared" si="89"/>
        <v>87.359966038390766</v>
      </c>
      <c r="AK211" s="2">
        <f t="shared" si="89"/>
        <v>45.00110135017939</v>
      </c>
    </row>
    <row r="212" spans="1:37" x14ac:dyDescent="0.2">
      <c r="A212" s="2">
        <f t="shared" ref="A212:A234" si="116">A211+1</f>
        <v>3</v>
      </c>
      <c r="C212" s="2">
        <f t="shared" ref="C212:C234" si="117">C211+15</f>
        <v>30</v>
      </c>
      <c r="D212" s="2">
        <f t="shared" ref="D212:D234" si="118">D211</f>
        <v>86.602540378443877</v>
      </c>
      <c r="E212" s="2">
        <f t="shared" si="102"/>
        <v>75.000000000000014</v>
      </c>
      <c r="F212" s="2">
        <f t="shared" ref="F212:F234" si="119">F211</f>
        <v>49.999999999999993</v>
      </c>
      <c r="G212" s="2">
        <f t="shared" si="103"/>
        <v>43.301270189221931</v>
      </c>
      <c r="I212" s="2">
        <f t="shared" si="90"/>
        <v>86.483854606689619</v>
      </c>
      <c r="J212" s="2">
        <f>F212</f>
        <v>49.999999999999993</v>
      </c>
      <c r="K212" s="2">
        <f t="shared" si="92"/>
        <v>4.5324267637740121</v>
      </c>
      <c r="M212" s="2">
        <f t="shared" si="113"/>
        <v>86.483854606689619</v>
      </c>
      <c r="N212" s="2">
        <f t="shared" si="93"/>
        <v>49.469369681450502</v>
      </c>
      <c r="O212" s="2">
        <f t="shared" si="99"/>
        <v>-8.5629641882329359</v>
      </c>
      <c r="Q212" s="2">
        <f t="shared" si="94"/>
        <v>86.483854606689619</v>
      </c>
      <c r="R212" s="2">
        <f t="shared" si="95"/>
        <v>49.469369681450502</v>
      </c>
      <c r="S212" s="2">
        <f>O212</f>
        <v>-8.5629641882329359</v>
      </c>
      <c r="U212" s="2">
        <f t="shared" si="114"/>
        <v>86.483854606689619</v>
      </c>
      <c r="V212" s="2">
        <f t="shared" si="101"/>
        <v>49.469369681450502</v>
      </c>
      <c r="W212" s="2">
        <f t="shared" si="115"/>
        <v>991.43703581176703</v>
      </c>
      <c r="Y212" s="2">
        <f t="shared" si="97"/>
        <v>87.230808899405829</v>
      </c>
      <c r="Z212" s="2">
        <f t="shared" si="98"/>
        <v>49.896632760895464</v>
      </c>
      <c r="AH212" s="2">
        <f t="shared" si="100"/>
        <v>1</v>
      </c>
      <c r="AJ212" s="2">
        <f t="shared" si="89"/>
        <v>87.230808899405829</v>
      </c>
      <c r="AK212" s="2">
        <f t="shared" si="89"/>
        <v>49.896632760895464</v>
      </c>
    </row>
    <row r="213" spans="1:37" x14ac:dyDescent="0.2">
      <c r="A213" s="2">
        <f t="shared" si="116"/>
        <v>4</v>
      </c>
      <c r="C213" s="2">
        <f t="shared" si="117"/>
        <v>45</v>
      </c>
      <c r="D213" s="2">
        <f t="shared" si="118"/>
        <v>86.602540378443877</v>
      </c>
      <c r="E213" s="2">
        <f t="shared" si="102"/>
        <v>61.237243569579462</v>
      </c>
      <c r="F213" s="2">
        <f t="shared" si="119"/>
        <v>49.999999999999993</v>
      </c>
      <c r="G213" s="2">
        <f t="shared" si="103"/>
        <v>61.237243569579455</v>
      </c>
      <c r="I213" s="2">
        <f t="shared" si="90"/>
        <v>82.363910354633191</v>
      </c>
      <c r="J213" s="2">
        <f>F213</f>
        <v>49.999999999999993</v>
      </c>
      <c r="K213" s="2">
        <f t="shared" si="92"/>
        <v>26.761656732981745</v>
      </c>
      <c r="M213" s="2">
        <f t="shared" si="113"/>
        <v>82.363910354633191</v>
      </c>
      <c r="N213" s="2">
        <f t="shared" si="93"/>
        <v>55.222717755445188</v>
      </c>
      <c r="O213" s="2">
        <f t="shared" si="99"/>
        <v>12.908823137543767</v>
      </c>
      <c r="Q213" s="2">
        <f t="shared" si="94"/>
        <v>82.363910354633191</v>
      </c>
      <c r="R213" s="2">
        <f t="shared" si="95"/>
        <v>55.222717755445188</v>
      </c>
      <c r="S213" s="2">
        <f>O213</f>
        <v>12.908823137543767</v>
      </c>
      <c r="U213" s="2">
        <f t="shared" si="114"/>
        <v>82.363910354633191</v>
      </c>
      <c r="V213" s="2">
        <f t="shared" si="101"/>
        <v>55.222717755445188</v>
      </c>
      <c r="W213" s="2">
        <f t="shared" si="115"/>
        <v>1012.9088231375438</v>
      </c>
      <c r="Y213" s="2">
        <f t="shared" si="97"/>
        <v>81.314239221953073</v>
      </c>
      <c r="Z213" s="2">
        <f t="shared" si="98"/>
        <v>54.518942370735424</v>
      </c>
      <c r="AH213" s="2">
        <f t="shared" si="100"/>
        <v>1</v>
      </c>
      <c r="AJ213" s="2">
        <f t="shared" si="89"/>
        <v>81.314239221953073</v>
      </c>
      <c r="AK213" s="2">
        <f t="shared" si="89"/>
        <v>54.518942370735424</v>
      </c>
    </row>
    <row r="214" spans="1:37" x14ac:dyDescent="0.2">
      <c r="A214" s="2">
        <f t="shared" si="116"/>
        <v>5</v>
      </c>
      <c r="C214" s="2">
        <f t="shared" si="117"/>
        <v>60</v>
      </c>
      <c r="D214" s="2">
        <f t="shared" si="118"/>
        <v>86.602540378443877</v>
      </c>
      <c r="E214" s="2">
        <f t="shared" si="102"/>
        <v>43.301270189221945</v>
      </c>
      <c r="F214" s="2">
        <f t="shared" si="119"/>
        <v>49.999999999999993</v>
      </c>
      <c r="G214" s="2">
        <f t="shared" si="103"/>
        <v>75</v>
      </c>
      <c r="I214" s="2">
        <f t="shared" si="90"/>
        <v>72.631001724706039</v>
      </c>
      <c r="J214" s="2">
        <f t="shared" ref="J214:J234" si="120">F214</f>
        <v>49.999999999999993</v>
      </c>
      <c r="K214" s="2">
        <f t="shared" si="92"/>
        <v>47.167124021565584</v>
      </c>
      <c r="M214" s="2">
        <f t="shared" si="113"/>
        <v>72.631001724706039</v>
      </c>
      <c r="N214" s="2">
        <f t="shared" si="93"/>
        <v>60.504041313947177</v>
      </c>
      <c r="O214" s="2">
        <f t="shared" si="99"/>
        <v>32.618990989083663</v>
      </c>
      <c r="Q214" s="2">
        <f t="shared" si="94"/>
        <v>72.631001724706039</v>
      </c>
      <c r="R214" s="2">
        <f t="shared" si="95"/>
        <v>60.504041313947177</v>
      </c>
      <c r="S214" s="2">
        <f t="shared" ref="S214:S234" si="121">O214</f>
        <v>32.618990989083663</v>
      </c>
      <c r="U214" s="2">
        <f t="shared" si="114"/>
        <v>72.631001724706039</v>
      </c>
      <c r="V214" s="2">
        <f t="shared" si="101"/>
        <v>60.504041313947177</v>
      </c>
      <c r="W214" s="2">
        <f t="shared" si="115"/>
        <v>1032.6189909890836</v>
      </c>
      <c r="Y214" s="2">
        <f t="shared" si="97"/>
        <v>70.336689871582905</v>
      </c>
      <c r="Z214" s="2">
        <f t="shared" si="98"/>
        <v>58.592803194519981</v>
      </c>
      <c r="AH214" s="2">
        <f t="shared" si="100"/>
        <v>1</v>
      </c>
      <c r="AJ214" s="2">
        <f t="shared" si="89"/>
        <v>70.336689871582905</v>
      </c>
      <c r="AK214" s="2">
        <f t="shared" si="89"/>
        <v>58.592803194519981</v>
      </c>
    </row>
    <row r="215" spans="1:37" x14ac:dyDescent="0.2">
      <c r="A215" s="2">
        <f t="shared" si="116"/>
        <v>6</v>
      </c>
      <c r="C215" s="2">
        <f t="shared" si="117"/>
        <v>75</v>
      </c>
      <c r="D215" s="2">
        <f t="shared" si="118"/>
        <v>86.602540378443877</v>
      </c>
      <c r="E215" s="2">
        <f t="shared" si="102"/>
        <v>22.414386804201339</v>
      </c>
      <c r="F215" s="2">
        <f t="shared" si="119"/>
        <v>49.999999999999993</v>
      </c>
      <c r="G215" s="2">
        <f t="shared" si="103"/>
        <v>83.651630373780804</v>
      </c>
      <c r="I215" s="2">
        <f t="shared" si="90"/>
        <v>57.948410355645649</v>
      </c>
      <c r="J215" s="2">
        <f t="shared" si="120"/>
        <v>49.999999999999993</v>
      </c>
      <c r="K215" s="2">
        <f t="shared" si="92"/>
        <v>64.358229755437677</v>
      </c>
      <c r="M215" s="2">
        <f t="shared" si="113"/>
        <v>57.948410355645649</v>
      </c>
      <c r="N215" s="2">
        <f t="shared" si="93"/>
        <v>64.953426884244422</v>
      </c>
      <c r="O215" s="2">
        <f t="shared" si="99"/>
        <v>49.224323999896804</v>
      </c>
      <c r="Q215" s="2">
        <f t="shared" si="94"/>
        <v>57.948410355645649</v>
      </c>
      <c r="R215" s="2">
        <f t="shared" si="95"/>
        <v>64.953426884244422</v>
      </c>
      <c r="S215" s="2">
        <f t="shared" si="121"/>
        <v>49.224323999896804</v>
      </c>
      <c r="U215" s="2">
        <f t="shared" si="114"/>
        <v>57.948410355645649</v>
      </c>
      <c r="V215" s="2">
        <f t="shared" si="101"/>
        <v>64.953426884244422</v>
      </c>
      <c r="W215" s="2">
        <f t="shared" si="115"/>
        <v>1049.2243239998968</v>
      </c>
      <c r="Y215" s="2">
        <f t="shared" si="97"/>
        <v>55.229762625719822</v>
      </c>
      <c r="Z215" s="2">
        <f t="shared" si="98"/>
        <v>61.906139038624509</v>
      </c>
      <c r="AH215" s="2">
        <f t="shared" si="100"/>
        <v>1</v>
      </c>
      <c r="AJ215" s="2">
        <f t="shared" si="89"/>
        <v>55.229762625719822</v>
      </c>
      <c r="AK215" s="2">
        <f t="shared" si="89"/>
        <v>61.906139038624509</v>
      </c>
    </row>
    <row r="216" spans="1:37" x14ac:dyDescent="0.2">
      <c r="A216" s="2">
        <f t="shared" si="116"/>
        <v>7</v>
      </c>
      <c r="C216" s="2">
        <f t="shared" si="117"/>
        <v>90</v>
      </c>
      <c r="D216" s="2">
        <f t="shared" si="118"/>
        <v>86.602540378443877</v>
      </c>
      <c r="E216" s="2">
        <f t="shared" si="102"/>
        <v>5.3050484267905943E-15</v>
      </c>
      <c r="F216" s="2">
        <f t="shared" si="119"/>
        <v>49.999999999999993</v>
      </c>
      <c r="G216" s="2">
        <f t="shared" si="103"/>
        <v>86.602540378443877</v>
      </c>
      <c r="I216" s="2">
        <f t="shared" si="90"/>
        <v>39.31673058512402</v>
      </c>
      <c r="J216" s="2">
        <f t="shared" si="120"/>
        <v>49.999999999999993</v>
      </c>
      <c r="K216" s="2">
        <f t="shared" si="92"/>
        <v>77.163428488480065</v>
      </c>
      <c r="M216" s="2">
        <f t="shared" si="113"/>
        <v>39.31673058512402</v>
      </c>
      <c r="N216" s="2">
        <f t="shared" si="93"/>
        <v>68.267656192678459</v>
      </c>
      <c r="O216" s="2">
        <f t="shared" si="99"/>
        <v>61.593196166906509</v>
      </c>
      <c r="Q216" s="2">
        <f t="shared" si="94"/>
        <v>39.31673058512402</v>
      </c>
      <c r="R216" s="2">
        <f t="shared" si="95"/>
        <v>68.267656192678459</v>
      </c>
      <c r="S216" s="2">
        <f t="shared" si="121"/>
        <v>61.593196166906509</v>
      </c>
      <c r="U216" s="2">
        <f t="shared" si="114"/>
        <v>39.31673058512402</v>
      </c>
      <c r="V216" s="2">
        <f t="shared" si="101"/>
        <v>68.267656192678459</v>
      </c>
      <c r="W216" s="2">
        <f t="shared" si="115"/>
        <v>1061.5931961669064</v>
      </c>
      <c r="Y216" s="2">
        <f t="shared" si="97"/>
        <v>37.03559021203688</v>
      </c>
      <c r="Z216" s="2">
        <f t="shared" si="98"/>
        <v>64.30679514447948</v>
      </c>
      <c r="AH216" s="2">
        <f t="shared" si="100"/>
        <v>1</v>
      </c>
      <c r="AJ216" s="2">
        <f t="shared" si="89"/>
        <v>37.03559021203688</v>
      </c>
      <c r="AK216" s="2">
        <f t="shared" si="89"/>
        <v>64.30679514447948</v>
      </c>
    </row>
    <row r="217" spans="1:37" x14ac:dyDescent="0.2">
      <c r="A217" s="2">
        <f t="shared" si="116"/>
        <v>8</v>
      </c>
      <c r="C217" s="2">
        <f t="shared" si="117"/>
        <v>105</v>
      </c>
      <c r="D217" s="2">
        <f t="shared" si="118"/>
        <v>86.602540378443877</v>
      </c>
      <c r="E217" s="2">
        <f t="shared" si="102"/>
        <v>-22.414386804201349</v>
      </c>
      <c r="F217" s="2">
        <f t="shared" si="119"/>
        <v>49.999999999999993</v>
      </c>
      <c r="G217" s="2">
        <f t="shared" si="103"/>
        <v>83.651630373780804</v>
      </c>
      <c r="I217" s="2">
        <f t="shared" si="90"/>
        <v>18.005680599195532</v>
      </c>
      <c r="J217" s="2">
        <f t="shared" si="120"/>
        <v>49.999999999999993</v>
      </c>
      <c r="K217" s="2">
        <f t="shared" si="92"/>
        <v>84.710067088627412</v>
      </c>
      <c r="M217" s="2">
        <f t="shared" si="113"/>
        <v>18.005680599195532</v>
      </c>
      <c r="N217" s="2">
        <f t="shared" si="93"/>
        <v>70.220869988902422</v>
      </c>
      <c r="O217" s="2">
        <f t="shared" si="99"/>
        <v>68.882689292458807</v>
      </c>
      <c r="Q217" s="2">
        <f t="shared" si="94"/>
        <v>18.005680599195532</v>
      </c>
      <c r="R217" s="2">
        <f t="shared" si="95"/>
        <v>70.220869988902422</v>
      </c>
      <c r="S217" s="2">
        <f t="shared" si="121"/>
        <v>68.882689292458807</v>
      </c>
      <c r="U217" s="2">
        <f t="shared" si="114"/>
        <v>18.005680599195532</v>
      </c>
      <c r="V217" s="2">
        <f t="shared" si="101"/>
        <v>70.220869988902422</v>
      </c>
      <c r="W217" s="2">
        <f t="shared" si="115"/>
        <v>1068.8826892924587</v>
      </c>
      <c r="Y217" s="2">
        <f t="shared" si="97"/>
        <v>16.845329033361274</v>
      </c>
      <c r="Z217" s="2">
        <f t="shared" si="98"/>
        <v>65.695581650204062</v>
      </c>
      <c r="AH217" s="2">
        <f t="shared" si="100"/>
        <v>1</v>
      </c>
      <c r="AJ217" s="2">
        <f t="shared" si="89"/>
        <v>16.845329033361274</v>
      </c>
      <c r="AK217" s="2">
        <f t="shared" si="89"/>
        <v>65.695581650204062</v>
      </c>
    </row>
    <row r="218" spans="1:37" x14ac:dyDescent="0.2">
      <c r="A218" s="2">
        <f t="shared" si="116"/>
        <v>9</v>
      </c>
      <c r="C218" s="2">
        <f t="shared" si="117"/>
        <v>120</v>
      </c>
      <c r="D218" s="2">
        <f t="shared" si="118"/>
        <v>86.602540378443877</v>
      </c>
      <c r="E218" s="2">
        <f t="shared" si="102"/>
        <v>-43.301270189221917</v>
      </c>
      <c r="F218" s="2">
        <f t="shared" si="119"/>
        <v>49.999999999999993</v>
      </c>
      <c r="G218" s="2">
        <f t="shared" si="103"/>
        <v>75.000000000000014</v>
      </c>
      <c r="I218" s="2">
        <f t="shared" si="90"/>
        <v>-4.5324267637739979</v>
      </c>
      <c r="J218" s="2">
        <f t="shared" si="120"/>
        <v>49.999999999999993</v>
      </c>
      <c r="K218" s="2">
        <f t="shared" si="92"/>
        <v>86.483854606689604</v>
      </c>
      <c r="M218" s="2">
        <f t="shared" si="113"/>
        <v>-4.5324267637739979</v>
      </c>
      <c r="N218" s="2">
        <f t="shared" si="93"/>
        <v>70.679959980542051</v>
      </c>
      <c r="O218" s="2">
        <f t="shared" si="99"/>
        <v>70.596036466504273</v>
      </c>
      <c r="Q218" s="2">
        <f t="shared" si="94"/>
        <v>-4.5324267637739979</v>
      </c>
      <c r="R218" s="2">
        <f t="shared" si="95"/>
        <v>70.679959980542051</v>
      </c>
      <c r="S218" s="2">
        <f t="shared" si="121"/>
        <v>70.596036466504273</v>
      </c>
      <c r="U218" s="2">
        <f t="shared" si="114"/>
        <v>-4.5324267637739979</v>
      </c>
      <c r="V218" s="2">
        <f t="shared" si="101"/>
        <v>70.679959980542051</v>
      </c>
      <c r="W218" s="2">
        <f t="shared" si="115"/>
        <v>1070.5960364665043</v>
      </c>
      <c r="Y218" s="2">
        <f t="shared" si="97"/>
        <v>-4.2335545895847373</v>
      </c>
      <c r="Z218" s="2">
        <f t="shared" si="98"/>
        <v>66.019261769192454</v>
      </c>
      <c r="AH218" s="2">
        <f t="shared" si="100"/>
        <v>1</v>
      </c>
      <c r="AJ218" s="2">
        <f t="shared" si="89"/>
        <v>-4.2335545895847373</v>
      </c>
      <c r="AK218" s="2">
        <f t="shared" si="89"/>
        <v>66.019261769192454</v>
      </c>
    </row>
    <row r="219" spans="1:37" x14ac:dyDescent="0.2">
      <c r="A219" s="2">
        <f t="shared" si="116"/>
        <v>10</v>
      </c>
      <c r="C219" s="2">
        <f t="shared" si="117"/>
        <v>135</v>
      </c>
      <c r="D219" s="2">
        <f t="shared" si="118"/>
        <v>86.602540378443877</v>
      </c>
      <c r="E219" s="2">
        <f t="shared" si="102"/>
        <v>-61.237243569579455</v>
      </c>
      <c r="F219" s="2">
        <f t="shared" si="119"/>
        <v>49.999999999999993</v>
      </c>
      <c r="G219" s="2">
        <f t="shared" si="103"/>
        <v>61.237243569579462</v>
      </c>
      <c r="I219" s="2">
        <f t="shared" si="90"/>
        <v>-26.761656732981745</v>
      </c>
      <c r="J219" s="2">
        <f t="shared" si="120"/>
        <v>49.999999999999993</v>
      </c>
      <c r="K219" s="2">
        <f t="shared" si="92"/>
        <v>82.363910354633191</v>
      </c>
      <c r="M219" s="2">
        <f t="shared" si="113"/>
        <v>-26.761656732981745</v>
      </c>
      <c r="N219" s="2">
        <f t="shared" si="93"/>
        <v>69.613639943349185</v>
      </c>
      <c r="O219" s="2">
        <f t="shared" si="99"/>
        <v>66.616475910571779</v>
      </c>
      <c r="Q219" s="2">
        <f t="shared" si="94"/>
        <v>-26.761656732981745</v>
      </c>
      <c r="R219" s="2">
        <f t="shared" si="95"/>
        <v>69.613639943349185</v>
      </c>
      <c r="S219" s="2">
        <f t="shared" si="121"/>
        <v>66.616475910571779</v>
      </c>
      <c r="U219" s="2">
        <f t="shared" si="114"/>
        <v>-26.761656732981745</v>
      </c>
      <c r="V219" s="2">
        <f t="shared" si="101"/>
        <v>69.613639943349185</v>
      </c>
      <c r="W219" s="2">
        <f t="shared" si="115"/>
        <v>1066.6164759105718</v>
      </c>
      <c r="Y219" s="2">
        <f t="shared" si="97"/>
        <v>-25.090233778861595</v>
      </c>
      <c r="Z219" s="2">
        <f t="shared" si="98"/>
        <v>65.265858455748997</v>
      </c>
      <c r="AH219" s="2">
        <f t="shared" si="100"/>
        <v>1</v>
      </c>
      <c r="AJ219" s="2">
        <f t="shared" si="89"/>
        <v>-25.090233778861595</v>
      </c>
      <c r="AK219" s="2">
        <f t="shared" si="89"/>
        <v>65.265858455748997</v>
      </c>
    </row>
    <row r="220" spans="1:37" x14ac:dyDescent="0.2">
      <c r="A220" s="2">
        <f t="shared" si="116"/>
        <v>11</v>
      </c>
      <c r="C220" s="2">
        <f t="shared" si="117"/>
        <v>150</v>
      </c>
      <c r="D220" s="2">
        <f t="shared" si="118"/>
        <v>86.602540378443877</v>
      </c>
      <c r="E220" s="2">
        <f t="shared" si="102"/>
        <v>-75.000000000000014</v>
      </c>
      <c r="F220" s="2">
        <f t="shared" si="119"/>
        <v>49.999999999999993</v>
      </c>
      <c r="G220" s="2">
        <f t="shared" si="103"/>
        <v>43.301270189221931</v>
      </c>
      <c r="I220" s="2">
        <f t="shared" si="90"/>
        <v>-47.167124021565606</v>
      </c>
      <c r="J220" s="2">
        <f t="shared" si="120"/>
        <v>49.999999999999993</v>
      </c>
      <c r="K220" s="2">
        <f t="shared" si="92"/>
        <v>72.631001724706039</v>
      </c>
      <c r="M220" s="2">
        <f t="shared" si="113"/>
        <v>-47.167124021565606</v>
      </c>
      <c r="N220" s="2">
        <f t="shared" si="93"/>
        <v>67.094577825681355</v>
      </c>
      <c r="O220" s="2">
        <f t="shared" si="99"/>
        <v>57.215208100013385</v>
      </c>
      <c r="Q220" s="2">
        <f t="shared" si="94"/>
        <v>-47.167124021565606</v>
      </c>
      <c r="R220" s="2">
        <f t="shared" si="95"/>
        <v>67.094577825681355</v>
      </c>
      <c r="S220" s="2">
        <f t="shared" si="121"/>
        <v>57.215208100013385</v>
      </c>
      <c r="U220" s="2">
        <f t="shared" si="114"/>
        <v>-47.167124021565606</v>
      </c>
      <c r="V220" s="2">
        <f t="shared" si="101"/>
        <v>67.094577825681355</v>
      </c>
      <c r="W220" s="2">
        <f t="shared" si="115"/>
        <v>1057.2152081000133</v>
      </c>
      <c r="Y220" s="2">
        <f t="shared" si="97"/>
        <v>-44.614496329779968</v>
      </c>
      <c r="Z220" s="2">
        <f t="shared" si="98"/>
        <v>63.463500441183733</v>
      </c>
      <c r="AH220" s="2">
        <f t="shared" si="100"/>
        <v>1</v>
      </c>
      <c r="AJ220" s="2">
        <f t="shared" si="89"/>
        <v>-44.614496329779968</v>
      </c>
      <c r="AK220" s="2">
        <f t="shared" si="89"/>
        <v>63.463500441183733</v>
      </c>
    </row>
    <row r="221" spans="1:37" x14ac:dyDescent="0.2">
      <c r="A221" s="2">
        <f t="shared" si="116"/>
        <v>12</v>
      </c>
      <c r="C221" s="2">
        <f t="shared" si="117"/>
        <v>165</v>
      </c>
      <c r="D221" s="2">
        <f t="shared" si="118"/>
        <v>86.602540378443877</v>
      </c>
      <c r="E221" s="2">
        <f t="shared" si="102"/>
        <v>-83.65163037378079</v>
      </c>
      <c r="F221" s="2">
        <f t="shared" si="119"/>
        <v>49.999999999999993</v>
      </c>
      <c r="G221" s="2">
        <f t="shared" si="103"/>
        <v>22.414386804201364</v>
      </c>
      <c r="I221" s="2">
        <f t="shared" si="90"/>
        <v>-64.358229755437648</v>
      </c>
      <c r="J221" s="2">
        <f t="shared" si="120"/>
        <v>49.999999999999993</v>
      </c>
      <c r="K221" s="2">
        <f t="shared" si="92"/>
        <v>57.948410355645663</v>
      </c>
      <c r="M221" s="2">
        <f t="shared" si="113"/>
        <v>-64.358229755437648</v>
      </c>
      <c r="N221" s="2">
        <f t="shared" si="93"/>
        <v>63.294443547910639</v>
      </c>
      <c r="O221" s="2">
        <f t="shared" si="99"/>
        <v>43.032913899789008</v>
      </c>
      <c r="Q221" s="2">
        <f t="shared" si="94"/>
        <v>-64.358229755437648</v>
      </c>
      <c r="R221" s="2">
        <f t="shared" si="95"/>
        <v>63.294443547910639</v>
      </c>
      <c r="S221" s="2">
        <f t="shared" si="121"/>
        <v>43.032913899789008</v>
      </c>
      <c r="U221" s="2">
        <f t="shared" si="114"/>
        <v>-64.358229755437648</v>
      </c>
      <c r="V221" s="2">
        <f t="shared" si="101"/>
        <v>63.294443547910639</v>
      </c>
      <c r="W221" s="2">
        <f t="shared" si="115"/>
        <v>1043.032913899789</v>
      </c>
      <c r="Y221" s="2">
        <f t="shared" si="97"/>
        <v>-61.702971112204963</v>
      </c>
      <c r="Z221" s="2">
        <f t="shared" si="98"/>
        <v>60.683074047260362</v>
      </c>
      <c r="AH221" s="2">
        <f t="shared" si="100"/>
        <v>1</v>
      </c>
      <c r="AJ221" s="2">
        <f t="shared" si="89"/>
        <v>-61.702971112204963</v>
      </c>
      <c r="AK221" s="2">
        <f t="shared" si="89"/>
        <v>60.683074047260362</v>
      </c>
    </row>
    <row r="222" spans="1:37" x14ac:dyDescent="0.2">
      <c r="A222" s="2">
        <f t="shared" si="116"/>
        <v>13</v>
      </c>
      <c r="C222" s="2">
        <f t="shared" si="117"/>
        <v>180</v>
      </c>
      <c r="D222" s="2">
        <f t="shared" si="118"/>
        <v>86.602540378443877</v>
      </c>
      <c r="E222" s="2">
        <f t="shared" si="102"/>
        <v>-86.602540378443877</v>
      </c>
      <c r="F222" s="2">
        <f t="shared" si="119"/>
        <v>49.999999999999993</v>
      </c>
      <c r="G222" s="2">
        <f t="shared" si="103"/>
        <v>1.0610096853581189E-14</v>
      </c>
      <c r="I222" s="2">
        <f t="shared" si="90"/>
        <v>-77.163428488480065</v>
      </c>
      <c r="J222" s="2">
        <f t="shared" si="120"/>
        <v>49.999999999999993</v>
      </c>
      <c r="K222" s="2">
        <f t="shared" si="92"/>
        <v>39.31673058512402</v>
      </c>
      <c r="M222" s="2">
        <f t="shared" si="113"/>
        <v>-77.163428488480065</v>
      </c>
      <c r="N222" s="2">
        <f t="shared" si="93"/>
        <v>58.47220998104828</v>
      </c>
      <c r="O222" s="2">
        <f t="shared" si="99"/>
        <v>25.036093222294568</v>
      </c>
      <c r="Q222" s="2">
        <f t="shared" si="94"/>
        <v>-77.163428488480065</v>
      </c>
      <c r="R222" s="2">
        <f t="shared" si="95"/>
        <v>58.47220998104828</v>
      </c>
      <c r="S222" s="2">
        <f t="shared" si="121"/>
        <v>25.036093222294568</v>
      </c>
      <c r="U222" s="2">
        <f t="shared" si="114"/>
        <v>-77.163428488480065</v>
      </c>
      <c r="V222" s="2">
        <f t="shared" si="101"/>
        <v>58.47220998104828</v>
      </c>
      <c r="W222" s="2">
        <f t="shared" si="115"/>
        <v>1025.0360932222945</v>
      </c>
      <c r="Y222" s="2">
        <f t="shared" si="97"/>
        <v>-75.2787428644681</v>
      </c>
      <c r="Z222" s="2">
        <f t="shared" si="98"/>
        <v>57.044049831685001</v>
      </c>
      <c r="AH222" s="2">
        <f t="shared" si="100"/>
        <v>1</v>
      </c>
      <c r="AJ222" s="2">
        <f t="shared" si="89"/>
        <v>-75.2787428644681</v>
      </c>
      <c r="AK222" s="2">
        <f t="shared" si="89"/>
        <v>57.044049831685001</v>
      </c>
    </row>
    <row r="223" spans="1:37" x14ac:dyDescent="0.2">
      <c r="A223" s="2">
        <f t="shared" si="116"/>
        <v>14</v>
      </c>
      <c r="C223" s="2">
        <f t="shared" si="117"/>
        <v>195</v>
      </c>
      <c r="D223" s="2">
        <f t="shared" si="118"/>
        <v>86.602540378443877</v>
      </c>
      <c r="E223" s="2">
        <f t="shared" si="102"/>
        <v>-83.651630373780804</v>
      </c>
      <c r="F223" s="2">
        <f t="shared" si="119"/>
        <v>49.999999999999993</v>
      </c>
      <c r="G223" s="2">
        <f t="shared" si="103"/>
        <v>-22.414386804201342</v>
      </c>
      <c r="I223" s="2">
        <f t="shared" si="90"/>
        <v>-84.710067088627412</v>
      </c>
      <c r="J223" s="2">
        <f t="shared" si="120"/>
        <v>49.999999999999993</v>
      </c>
      <c r="K223" s="2">
        <f t="shared" si="92"/>
        <v>18.005680599195539</v>
      </c>
      <c r="M223" s="2">
        <f t="shared" si="113"/>
        <v>-84.710067088627412</v>
      </c>
      <c r="N223" s="2">
        <f t="shared" si="93"/>
        <v>52.956504373558175</v>
      </c>
      <c r="O223" s="2">
        <f t="shared" si="99"/>
        <v>4.4511996555489617</v>
      </c>
      <c r="Q223" s="2">
        <f t="shared" si="94"/>
        <v>-84.710067088627412</v>
      </c>
      <c r="R223" s="2">
        <f t="shared" si="95"/>
        <v>52.956504373558175</v>
      </c>
      <c r="S223" s="2">
        <f t="shared" si="121"/>
        <v>4.4511996555489617</v>
      </c>
      <c r="U223" s="2">
        <f t="shared" si="114"/>
        <v>-84.710067088627412</v>
      </c>
      <c r="V223" s="2">
        <f t="shared" si="101"/>
        <v>52.956504373558175</v>
      </c>
      <c r="W223" s="2">
        <f t="shared" si="115"/>
        <v>1004.451199655549</v>
      </c>
      <c r="Y223" s="2">
        <f t="shared" si="97"/>
        <v>-84.334676605171637</v>
      </c>
      <c r="Z223" s="2">
        <f t="shared" si="98"/>
        <v>52.72182898653341</v>
      </c>
      <c r="AH223" s="2">
        <f t="shared" si="100"/>
        <v>1</v>
      </c>
      <c r="AJ223" s="2">
        <f t="shared" si="89"/>
        <v>-84.334676605171637</v>
      </c>
      <c r="AK223" s="2">
        <f t="shared" si="89"/>
        <v>52.72182898653341</v>
      </c>
    </row>
    <row r="224" spans="1:37" x14ac:dyDescent="0.2">
      <c r="A224" s="2">
        <f t="shared" si="116"/>
        <v>15</v>
      </c>
      <c r="C224" s="2">
        <f t="shared" si="117"/>
        <v>210</v>
      </c>
      <c r="D224" s="2">
        <f t="shared" si="118"/>
        <v>86.602540378443877</v>
      </c>
      <c r="E224" s="2">
        <f t="shared" si="102"/>
        <v>-75</v>
      </c>
      <c r="F224" s="2">
        <f t="shared" si="119"/>
        <v>49.999999999999993</v>
      </c>
      <c r="G224" s="2">
        <f t="shared" si="103"/>
        <v>-43.301270189221945</v>
      </c>
      <c r="I224" s="2">
        <f t="shared" si="90"/>
        <v>-86.483854606689604</v>
      </c>
      <c r="J224" s="2">
        <f t="shared" si="120"/>
        <v>49.999999999999993</v>
      </c>
      <c r="K224" s="2">
        <f t="shared" si="92"/>
        <v>-4.5324267637740334</v>
      </c>
      <c r="M224" s="2">
        <f t="shared" si="113"/>
        <v>-86.483854606689604</v>
      </c>
      <c r="N224" s="2">
        <f t="shared" si="93"/>
        <v>47.123212947456302</v>
      </c>
      <c r="O224" s="2">
        <f t="shared" si="99"/>
        <v>-17.318940322019156</v>
      </c>
      <c r="Q224" s="2">
        <f t="shared" si="94"/>
        <v>-86.483854606689604</v>
      </c>
      <c r="R224" s="2">
        <f t="shared" si="95"/>
        <v>47.123212947456302</v>
      </c>
      <c r="S224" s="2">
        <f t="shared" si="121"/>
        <v>-17.318940322019156</v>
      </c>
      <c r="U224" s="2">
        <f t="shared" si="114"/>
        <v>-86.483854606689604</v>
      </c>
      <c r="V224" s="2">
        <f t="shared" si="101"/>
        <v>47.123212947456302</v>
      </c>
      <c r="W224" s="2">
        <f t="shared" si="115"/>
        <v>982.6810596779809</v>
      </c>
      <c r="Y224" s="2">
        <f t="shared" si="97"/>
        <v>-88.008060962353227</v>
      </c>
      <c r="Z224" s="2">
        <f t="shared" si="98"/>
        <v>47.953720572266164</v>
      </c>
      <c r="AH224" s="2">
        <f t="shared" si="100"/>
        <v>1</v>
      </c>
      <c r="AJ224" s="2">
        <f t="shared" si="89"/>
        <v>-88.008060962353227</v>
      </c>
      <c r="AK224" s="2">
        <f t="shared" si="89"/>
        <v>47.953720572266164</v>
      </c>
    </row>
    <row r="225" spans="1:37" x14ac:dyDescent="0.2">
      <c r="A225" s="2">
        <f t="shared" si="116"/>
        <v>16</v>
      </c>
      <c r="C225" s="2">
        <f t="shared" si="117"/>
        <v>225</v>
      </c>
      <c r="D225" s="2">
        <f t="shared" si="118"/>
        <v>86.602540378443877</v>
      </c>
      <c r="E225" s="2">
        <f t="shared" si="102"/>
        <v>-61.237243569579476</v>
      </c>
      <c r="F225" s="2">
        <f t="shared" si="119"/>
        <v>49.999999999999993</v>
      </c>
      <c r="G225" s="2">
        <f t="shared" si="103"/>
        <v>-61.237243569579455</v>
      </c>
      <c r="I225" s="2">
        <f t="shared" si="90"/>
        <v>-82.363910354633219</v>
      </c>
      <c r="J225" s="2">
        <f t="shared" si="120"/>
        <v>49.999999999999993</v>
      </c>
      <c r="K225" s="2">
        <f t="shared" si="92"/>
        <v>-26.761656732981738</v>
      </c>
      <c r="M225" s="2">
        <f t="shared" si="113"/>
        <v>-82.363910354633219</v>
      </c>
      <c r="N225" s="2">
        <f t="shared" si="93"/>
        <v>41.36986487346163</v>
      </c>
      <c r="O225" s="2">
        <f t="shared" si="99"/>
        <v>-38.790727647795833</v>
      </c>
      <c r="Q225" s="2">
        <f t="shared" si="94"/>
        <v>-82.363910354633219</v>
      </c>
      <c r="R225" s="2">
        <f t="shared" si="95"/>
        <v>41.36986487346163</v>
      </c>
      <c r="S225" s="2">
        <f t="shared" si="121"/>
        <v>-38.790727647795833</v>
      </c>
      <c r="U225" s="2">
        <f t="shared" si="114"/>
        <v>-82.363910354633219</v>
      </c>
      <c r="V225" s="2">
        <f t="shared" si="101"/>
        <v>41.36986487346163</v>
      </c>
      <c r="W225" s="2">
        <f t="shared" si="115"/>
        <v>961.20927235220415</v>
      </c>
      <c r="Y225" s="2">
        <f t="shared" si="97"/>
        <v>-85.687802566737645</v>
      </c>
      <c r="Z225" s="2">
        <f t="shared" si="98"/>
        <v>43.039394295712718</v>
      </c>
      <c r="AH225" s="2">
        <f t="shared" si="100"/>
        <v>1</v>
      </c>
      <c r="AJ225" s="2">
        <f t="shared" si="89"/>
        <v>-85.687802566737645</v>
      </c>
      <c r="AK225" s="2">
        <f t="shared" si="89"/>
        <v>43.039394295712718</v>
      </c>
    </row>
    <row r="226" spans="1:37" x14ac:dyDescent="0.2">
      <c r="A226" s="2">
        <f t="shared" si="116"/>
        <v>17</v>
      </c>
      <c r="C226" s="2">
        <f t="shared" si="117"/>
        <v>240</v>
      </c>
      <c r="D226" s="2">
        <f t="shared" si="118"/>
        <v>86.602540378443877</v>
      </c>
      <c r="E226" s="2">
        <f t="shared" si="102"/>
        <v>-43.301270189221974</v>
      </c>
      <c r="F226" s="2">
        <f t="shared" si="119"/>
        <v>49.999999999999993</v>
      </c>
      <c r="G226" s="2">
        <f t="shared" si="103"/>
        <v>-74.999999999999986</v>
      </c>
      <c r="I226" s="2">
        <f t="shared" si="90"/>
        <v>-72.631001724706067</v>
      </c>
      <c r="J226" s="2">
        <f t="shared" si="120"/>
        <v>49.999999999999993</v>
      </c>
      <c r="K226" s="2">
        <f t="shared" si="92"/>
        <v>-47.167124021565556</v>
      </c>
      <c r="M226" s="2">
        <f t="shared" si="113"/>
        <v>-72.631001724706067</v>
      </c>
      <c r="N226" s="2">
        <f t="shared" si="93"/>
        <v>36.088541314959642</v>
      </c>
      <c r="O226" s="2">
        <f t="shared" si="99"/>
        <v>-58.500895499335705</v>
      </c>
      <c r="Q226" s="2">
        <f t="shared" si="94"/>
        <v>-72.631001724706067</v>
      </c>
      <c r="R226" s="2">
        <f t="shared" si="95"/>
        <v>36.088541314959642</v>
      </c>
      <c r="S226" s="2">
        <f t="shared" si="121"/>
        <v>-58.500895499335705</v>
      </c>
      <c r="U226" s="2">
        <f t="shared" si="114"/>
        <v>-72.631001724706067</v>
      </c>
      <c r="V226" s="2">
        <f t="shared" si="101"/>
        <v>36.088541314959642</v>
      </c>
      <c r="W226" s="2">
        <f t="shared" si="115"/>
        <v>941.49910450066432</v>
      </c>
      <c r="Y226" s="2">
        <f t="shared" si="97"/>
        <v>-77.14399448444172</v>
      </c>
      <c r="Z226" s="2">
        <f t="shared" si="98"/>
        <v>38.330935358775136</v>
      </c>
      <c r="AH226" s="2">
        <f t="shared" si="100"/>
        <v>1</v>
      </c>
      <c r="AJ226" s="2">
        <f t="shared" si="89"/>
        <v>-77.14399448444172</v>
      </c>
      <c r="AK226" s="2">
        <f t="shared" si="89"/>
        <v>38.330935358775136</v>
      </c>
    </row>
    <row r="227" spans="1:37" x14ac:dyDescent="0.2">
      <c r="A227" s="2">
        <f t="shared" si="116"/>
        <v>18</v>
      </c>
      <c r="C227" s="2">
        <f t="shared" si="117"/>
        <v>255</v>
      </c>
      <c r="D227" s="2">
        <f t="shared" si="118"/>
        <v>86.602540378443877</v>
      </c>
      <c r="E227" s="2">
        <f t="shared" si="102"/>
        <v>-22.414386804201328</v>
      </c>
      <c r="F227" s="2">
        <f t="shared" si="119"/>
        <v>49.999999999999993</v>
      </c>
      <c r="G227" s="2">
        <f t="shared" si="103"/>
        <v>-83.651630373780804</v>
      </c>
      <c r="I227" s="2">
        <f t="shared" si="90"/>
        <v>-57.948410355645642</v>
      </c>
      <c r="J227" s="2">
        <f t="shared" si="120"/>
        <v>49.999999999999993</v>
      </c>
      <c r="K227" s="2">
        <f t="shared" si="92"/>
        <v>-64.358229755437677</v>
      </c>
      <c r="M227" s="2">
        <f t="shared" si="113"/>
        <v>-57.948410355645642</v>
      </c>
      <c r="N227" s="2">
        <f t="shared" si="93"/>
        <v>31.639155744662389</v>
      </c>
      <c r="O227" s="2">
        <f t="shared" si="99"/>
        <v>-75.106228510148867</v>
      </c>
      <c r="Q227" s="2">
        <f t="shared" si="94"/>
        <v>-57.948410355645642</v>
      </c>
      <c r="R227" s="2">
        <f t="shared" si="95"/>
        <v>31.639155744662389</v>
      </c>
      <c r="S227" s="2">
        <f t="shared" si="121"/>
        <v>-75.106228510148867</v>
      </c>
      <c r="U227" s="2">
        <f t="shared" si="114"/>
        <v>-57.948410355645642</v>
      </c>
      <c r="V227" s="2">
        <f t="shared" si="101"/>
        <v>31.639155744662389</v>
      </c>
      <c r="W227" s="2">
        <f t="shared" si="115"/>
        <v>924.89377148985113</v>
      </c>
      <c r="Y227" s="2">
        <f t="shared" si="97"/>
        <v>-62.654125416263014</v>
      </c>
      <c r="Z227" s="2">
        <f t="shared" si="98"/>
        <v>34.208421247876856</v>
      </c>
      <c r="AH227" s="2">
        <f t="shared" si="100"/>
        <v>1</v>
      </c>
      <c r="AJ227" s="2">
        <f t="shared" ref="AJ227:AK290" si="122">IF($AH227=1,Y227,0)</f>
        <v>-62.654125416263014</v>
      </c>
      <c r="AK227" s="2">
        <f t="shared" si="122"/>
        <v>34.208421247876856</v>
      </c>
    </row>
    <row r="228" spans="1:37" x14ac:dyDescent="0.2">
      <c r="A228" s="2">
        <f t="shared" si="116"/>
        <v>19</v>
      </c>
      <c r="C228" s="2">
        <f t="shared" si="117"/>
        <v>270</v>
      </c>
      <c r="D228" s="2">
        <f t="shared" si="118"/>
        <v>86.602540378443877</v>
      </c>
      <c r="E228" s="2">
        <f t="shared" si="102"/>
        <v>-1.5915145280371784E-14</v>
      </c>
      <c r="F228" s="2">
        <f t="shared" si="119"/>
        <v>49.999999999999993</v>
      </c>
      <c r="G228" s="2">
        <f t="shared" si="103"/>
        <v>-86.602540378443877</v>
      </c>
      <c r="I228" s="2">
        <f t="shared" ref="I228:I291" si="123">E228*COS(RADIANS(-$K$32))-G228*SIN(RADIANS(-$K$32))</f>
        <v>-39.316730585124027</v>
      </c>
      <c r="J228" s="2">
        <f t="shared" si="120"/>
        <v>49.999999999999993</v>
      </c>
      <c r="K228" s="2">
        <f t="shared" ref="K228:K291" si="124">E228*SIN(RADIANS(-$K$32))+G228*COS(RADIANS(-$K$32))</f>
        <v>-77.163428488480051</v>
      </c>
      <c r="M228" s="2">
        <f t="shared" si="113"/>
        <v>-39.316730585124027</v>
      </c>
      <c r="N228" s="2">
        <f t="shared" ref="N228:N291" si="125">J228*COS(RADIANS(-$O$32))-K228*SIN(RADIANS(-$O$32))</f>
        <v>28.324926436228353</v>
      </c>
      <c r="O228" s="2">
        <f t="shared" si="99"/>
        <v>-87.475100677158565</v>
      </c>
      <c r="Q228" s="2">
        <f t="shared" ref="Q228:Q291" si="126">M228*COS(RADIANS(-$S$32))-N228*SIN(RADIANS(-$S$32))</f>
        <v>-39.316730585124027</v>
      </c>
      <c r="R228" s="2">
        <f t="shared" ref="R228:R291" si="127">M228*SIN(RADIANS(-$S$32))+N228*COS(RADIANS(-$S$32))</f>
        <v>28.324926436228353</v>
      </c>
      <c r="S228" s="2">
        <f t="shared" si="121"/>
        <v>-87.475100677158565</v>
      </c>
      <c r="U228" s="2">
        <f t="shared" si="114"/>
        <v>-39.316730585124027</v>
      </c>
      <c r="V228" s="2">
        <f t="shared" si="101"/>
        <v>28.324926436228353</v>
      </c>
      <c r="W228" s="2">
        <f t="shared" si="115"/>
        <v>912.52489932284141</v>
      </c>
      <c r="Y228" s="2">
        <f t="shared" ref="Y228:Y291" si="128">$Z$32*U228/W228</f>
        <v>-43.085652363349041</v>
      </c>
      <c r="Z228" s="2">
        <f t="shared" ref="Z228:Z291" si="129">$Z$32*V228/W228</f>
        <v>31.040168281706581</v>
      </c>
      <c r="AH228" s="2">
        <f t="shared" si="100"/>
        <v>1</v>
      </c>
      <c r="AJ228" s="2">
        <f t="shared" si="122"/>
        <v>-43.085652363349041</v>
      </c>
      <c r="AK228" s="2">
        <f t="shared" si="122"/>
        <v>31.040168281706581</v>
      </c>
    </row>
    <row r="229" spans="1:37" x14ac:dyDescent="0.2">
      <c r="A229" s="2">
        <f t="shared" si="116"/>
        <v>20</v>
      </c>
      <c r="C229" s="2">
        <f t="shared" si="117"/>
        <v>285</v>
      </c>
      <c r="D229" s="2">
        <f t="shared" si="118"/>
        <v>86.602540378443877</v>
      </c>
      <c r="E229" s="2">
        <f t="shared" si="102"/>
        <v>22.4143868042013</v>
      </c>
      <c r="F229" s="2">
        <f t="shared" si="119"/>
        <v>49.999999999999993</v>
      </c>
      <c r="G229" s="2">
        <f t="shared" si="103"/>
        <v>-83.651630373780819</v>
      </c>
      <c r="I229" s="2">
        <f t="shared" si="123"/>
        <v>-18.005680599195582</v>
      </c>
      <c r="J229" s="2">
        <f t="shared" si="120"/>
        <v>49.999999999999993</v>
      </c>
      <c r="K229" s="2">
        <f t="shared" si="124"/>
        <v>-84.710067088627397</v>
      </c>
      <c r="M229" s="2">
        <f t="shared" si="113"/>
        <v>-18.005680599195582</v>
      </c>
      <c r="N229" s="2">
        <f t="shared" si="125"/>
        <v>26.371712640004393</v>
      </c>
      <c r="O229" s="2">
        <f t="shared" ref="O229:O292" si="130">J229*SIN(RADIANS(-$O$32))+K229*COS(RADIANS(-$O$32))</f>
        <v>-94.764593802710863</v>
      </c>
      <c r="Q229" s="2">
        <f t="shared" si="126"/>
        <v>-18.005680599195582</v>
      </c>
      <c r="R229" s="2">
        <f t="shared" si="127"/>
        <v>26.371712640004393</v>
      </c>
      <c r="S229" s="2">
        <f t="shared" si="121"/>
        <v>-94.764593802710863</v>
      </c>
      <c r="U229" s="2">
        <f t="shared" si="114"/>
        <v>-18.005680599195582</v>
      </c>
      <c r="V229" s="2">
        <f t="shared" si="101"/>
        <v>26.371712640004393</v>
      </c>
      <c r="W229" s="2">
        <f t="shared" si="115"/>
        <v>905.23540619728919</v>
      </c>
      <c r="Y229" s="2">
        <f t="shared" si="128"/>
        <v>-19.890605776053107</v>
      </c>
      <c r="Z229" s="2">
        <f t="shared" si="129"/>
        <v>29.132436114918022</v>
      </c>
      <c r="AH229" s="2">
        <f t="shared" ref="AH229:AH292" si="131">AH228</f>
        <v>1</v>
      </c>
      <c r="AJ229" s="2">
        <f t="shared" si="122"/>
        <v>-19.890605776053107</v>
      </c>
      <c r="AK229" s="2">
        <f t="shared" si="122"/>
        <v>29.132436114918022</v>
      </c>
    </row>
    <row r="230" spans="1:37" x14ac:dyDescent="0.2">
      <c r="A230" s="2">
        <f t="shared" si="116"/>
        <v>21</v>
      </c>
      <c r="C230" s="2">
        <f t="shared" si="117"/>
        <v>300</v>
      </c>
      <c r="D230" s="2">
        <f t="shared" si="118"/>
        <v>86.602540378443877</v>
      </c>
      <c r="E230" s="2">
        <f t="shared" si="102"/>
        <v>43.301270189221945</v>
      </c>
      <c r="F230" s="2">
        <f t="shared" si="119"/>
        <v>49.999999999999993</v>
      </c>
      <c r="G230" s="2">
        <f t="shared" si="103"/>
        <v>-75</v>
      </c>
      <c r="I230" s="2">
        <f t="shared" si="123"/>
        <v>4.5324267637740334</v>
      </c>
      <c r="J230" s="2">
        <f t="shared" si="120"/>
        <v>49.999999999999993</v>
      </c>
      <c r="K230" s="2">
        <f t="shared" si="124"/>
        <v>-86.483854606689604</v>
      </c>
      <c r="M230" s="2">
        <f t="shared" si="113"/>
        <v>4.5324267637740334</v>
      </c>
      <c r="N230" s="2">
        <f t="shared" si="125"/>
        <v>25.912622648364763</v>
      </c>
      <c r="O230" s="2">
        <f t="shared" si="130"/>
        <v>-96.477940976756344</v>
      </c>
      <c r="Q230" s="2">
        <f t="shared" si="126"/>
        <v>4.5324267637740334</v>
      </c>
      <c r="R230" s="2">
        <f t="shared" si="127"/>
        <v>25.912622648364763</v>
      </c>
      <c r="S230" s="2">
        <f t="shared" si="121"/>
        <v>-96.477940976756344</v>
      </c>
      <c r="U230" s="2">
        <f t="shared" si="114"/>
        <v>4.5324267637740334</v>
      </c>
      <c r="V230" s="2">
        <f t="shared" si="101"/>
        <v>25.912622648364763</v>
      </c>
      <c r="W230" s="2">
        <f t="shared" si="115"/>
        <v>903.52205902324363</v>
      </c>
      <c r="Y230" s="2">
        <f t="shared" si="128"/>
        <v>5.016398568811737</v>
      </c>
      <c r="Z230" s="2">
        <f t="shared" si="129"/>
        <v>28.679568350968335</v>
      </c>
      <c r="AH230" s="2">
        <f t="shared" si="131"/>
        <v>1</v>
      </c>
      <c r="AJ230" s="2">
        <f t="shared" si="122"/>
        <v>5.016398568811737</v>
      </c>
      <c r="AK230" s="2">
        <f t="shared" si="122"/>
        <v>28.679568350968335</v>
      </c>
    </row>
    <row r="231" spans="1:37" x14ac:dyDescent="0.2">
      <c r="A231" s="2">
        <f t="shared" si="116"/>
        <v>22</v>
      </c>
      <c r="C231" s="2">
        <f t="shared" si="117"/>
        <v>315</v>
      </c>
      <c r="D231" s="2">
        <f t="shared" si="118"/>
        <v>86.602540378443877</v>
      </c>
      <c r="E231" s="2">
        <f t="shared" si="102"/>
        <v>61.237243569579448</v>
      </c>
      <c r="F231" s="2">
        <f t="shared" si="119"/>
        <v>49.999999999999993</v>
      </c>
      <c r="G231" s="2">
        <f t="shared" si="103"/>
        <v>-61.237243569579476</v>
      </c>
      <c r="I231" s="2">
        <f t="shared" si="123"/>
        <v>26.761656732981738</v>
      </c>
      <c r="J231" s="2">
        <f t="shared" si="120"/>
        <v>49.999999999999993</v>
      </c>
      <c r="K231" s="2">
        <f t="shared" si="124"/>
        <v>-82.363910354633205</v>
      </c>
      <c r="M231" s="2">
        <f t="shared" si="113"/>
        <v>26.761656732981738</v>
      </c>
      <c r="N231" s="2">
        <f t="shared" si="125"/>
        <v>26.97894268555762</v>
      </c>
      <c r="O231" s="2">
        <f t="shared" si="130"/>
        <v>-92.498380420823864</v>
      </c>
      <c r="Q231" s="2">
        <f t="shared" si="126"/>
        <v>26.761656732981738</v>
      </c>
      <c r="R231" s="2">
        <f t="shared" si="127"/>
        <v>26.97894268555762</v>
      </c>
      <c r="S231" s="2">
        <f t="shared" si="121"/>
        <v>-92.498380420823864</v>
      </c>
      <c r="U231" s="2">
        <f t="shared" si="114"/>
        <v>26.761656732981738</v>
      </c>
      <c r="V231" s="2">
        <f t="shared" si="101"/>
        <v>26.97894268555762</v>
      </c>
      <c r="W231" s="2">
        <f t="shared" si="115"/>
        <v>907.50161957917612</v>
      </c>
      <c r="Y231" s="2">
        <f t="shared" si="128"/>
        <v>29.489376278349312</v>
      </c>
      <c r="Z231" s="2">
        <f t="shared" si="129"/>
        <v>29.728809407599972</v>
      </c>
      <c r="AH231" s="2">
        <f t="shared" si="131"/>
        <v>1</v>
      </c>
      <c r="AJ231" s="2">
        <f t="shared" si="122"/>
        <v>29.489376278349312</v>
      </c>
      <c r="AK231" s="2">
        <f t="shared" si="122"/>
        <v>29.728809407599972</v>
      </c>
    </row>
    <row r="232" spans="1:37" x14ac:dyDescent="0.2">
      <c r="A232" s="2">
        <f t="shared" si="116"/>
        <v>23</v>
      </c>
      <c r="C232" s="2">
        <f t="shared" si="117"/>
        <v>330</v>
      </c>
      <c r="D232" s="2">
        <f t="shared" si="118"/>
        <v>86.602540378443877</v>
      </c>
      <c r="E232" s="2">
        <f t="shared" si="102"/>
        <v>74.999999999999986</v>
      </c>
      <c r="F232" s="2">
        <f t="shared" si="119"/>
        <v>49.999999999999993</v>
      </c>
      <c r="G232" s="2">
        <f t="shared" si="103"/>
        <v>-43.301270189221974</v>
      </c>
      <c r="I232" s="2">
        <f t="shared" si="123"/>
        <v>47.167124021565556</v>
      </c>
      <c r="J232" s="2">
        <f t="shared" si="120"/>
        <v>49.999999999999993</v>
      </c>
      <c r="K232" s="2">
        <f t="shared" si="124"/>
        <v>-72.631001724706067</v>
      </c>
      <c r="M232" s="2">
        <f t="shared" si="113"/>
        <v>47.167124021565556</v>
      </c>
      <c r="N232" s="2">
        <f t="shared" si="125"/>
        <v>29.498004803225445</v>
      </c>
      <c r="O232" s="2">
        <f t="shared" si="130"/>
        <v>-83.097112610265484</v>
      </c>
      <c r="Q232" s="2">
        <f t="shared" si="126"/>
        <v>47.167124021565556</v>
      </c>
      <c r="R232" s="2">
        <f t="shared" si="127"/>
        <v>29.498004803225445</v>
      </c>
      <c r="S232" s="2">
        <f t="shared" si="121"/>
        <v>-83.097112610265484</v>
      </c>
      <c r="U232" s="2">
        <f t="shared" si="114"/>
        <v>47.167124021565556</v>
      </c>
      <c r="V232" s="2">
        <f t="shared" si="101"/>
        <v>29.498004803225445</v>
      </c>
      <c r="W232" s="2">
        <f t="shared" si="115"/>
        <v>916.90288738973447</v>
      </c>
      <c r="Y232" s="2">
        <f t="shared" si="128"/>
        <v>51.441788078388846</v>
      </c>
      <c r="Z232" s="2">
        <f t="shared" si="129"/>
        <v>32.171351196418648</v>
      </c>
      <c r="AH232" s="2">
        <f t="shared" si="131"/>
        <v>1</v>
      </c>
      <c r="AJ232" s="2">
        <f t="shared" si="122"/>
        <v>51.441788078388846</v>
      </c>
      <c r="AK232" s="2">
        <f t="shared" si="122"/>
        <v>32.171351196418648</v>
      </c>
    </row>
    <row r="233" spans="1:37" x14ac:dyDescent="0.2">
      <c r="A233" s="2">
        <f t="shared" si="116"/>
        <v>24</v>
      </c>
      <c r="C233" s="2">
        <f t="shared" si="117"/>
        <v>345</v>
      </c>
      <c r="D233" s="2">
        <f t="shared" si="118"/>
        <v>86.602540378443877</v>
      </c>
      <c r="E233" s="2">
        <f t="shared" si="102"/>
        <v>83.651630373780804</v>
      </c>
      <c r="F233" s="2">
        <f t="shared" si="119"/>
        <v>49.999999999999993</v>
      </c>
      <c r="G233" s="2">
        <f t="shared" si="103"/>
        <v>-22.414386804201335</v>
      </c>
      <c r="I233" s="2">
        <f t="shared" si="123"/>
        <v>64.358229755437677</v>
      </c>
      <c r="J233" s="2">
        <f t="shared" si="120"/>
        <v>49.999999999999993</v>
      </c>
      <c r="K233" s="2">
        <f t="shared" si="124"/>
        <v>-57.948410355645649</v>
      </c>
      <c r="M233" s="2">
        <f t="shared" si="113"/>
        <v>64.358229755437677</v>
      </c>
      <c r="N233" s="2">
        <f t="shared" si="125"/>
        <v>33.298139080996172</v>
      </c>
      <c r="O233" s="2">
        <f t="shared" si="130"/>
        <v>-68.914818410041065</v>
      </c>
      <c r="Q233" s="2">
        <f t="shared" si="126"/>
        <v>64.358229755437677</v>
      </c>
      <c r="R233" s="2">
        <f t="shared" si="127"/>
        <v>33.298139080996172</v>
      </c>
      <c r="S233" s="2">
        <f t="shared" si="121"/>
        <v>-68.914818410041065</v>
      </c>
      <c r="U233" s="2">
        <f t="shared" si="114"/>
        <v>64.358229755437677</v>
      </c>
      <c r="V233" s="2">
        <f t="shared" si="101"/>
        <v>33.298139080996172</v>
      </c>
      <c r="W233" s="2">
        <f t="shared" si="115"/>
        <v>931.08518158995889</v>
      </c>
      <c r="Y233" s="2">
        <f t="shared" si="128"/>
        <v>69.121742057517181</v>
      </c>
      <c r="Z233" s="2">
        <f t="shared" si="129"/>
        <v>35.762720467889864</v>
      </c>
      <c r="AH233" s="2">
        <f t="shared" si="131"/>
        <v>1</v>
      </c>
      <c r="AJ233" s="2">
        <f t="shared" si="122"/>
        <v>69.121742057517181</v>
      </c>
      <c r="AK233" s="2">
        <f t="shared" si="122"/>
        <v>35.762720467889864</v>
      </c>
    </row>
    <row r="234" spans="1:37" x14ac:dyDescent="0.2">
      <c r="A234" s="2">
        <f t="shared" si="116"/>
        <v>25</v>
      </c>
      <c r="C234" s="2">
        <f t="shared" si="117"/>
        <v>360</v>
      </c>
      <c r="D234" s="2">
        <f t="shared" si="118"/>
        <v>86.602540378443877</v>
      </c>
      <c r="E234" s="2">
        <f t="shared" si="102"/>
        <v>86.602540378443877</v>
      </c>
      <c r="F234" s="2">
        <f t="shared" si="119"/>
        <v>49.999999999999993</v>
      </c>
      <c r="G234" s="2">
        <f t="shared" si="103"/>
        <v>-2.1220193707162377E-14</v>
      </c>
      <c r="I234" s="2">
        <f t="shared" si="123"/>
        <v>77.163428488480051</v>
      </c>
      <c r="J234" s="2">
        <f t="shared" si="120"/>
        <v>49.999999999999993</v>
      </c>
      <c r="K234" s="2">
        <f t="shared" si="124"/>
        <v>-39.316730585124034</v>
      </c>
      <c r="M234" s="2">
        <f t="shared" si="113"/>
        <v>77.163428488480051</v>
      </c>
      <c r="N234" s="2">
        <f t="shared" si="125"/>
        <v>38.120372647858531</v>
      </c>
      <c r="O234" s="2">
        <f t="shared" si="130"/>
        <v>-50.917997732546652</v>
      </c>
      <c r="Q234" s="2">
        <f t="shared" si="126"/>
        <v>77.163428488480051</v>
      </c>
      <c r="R234" s="2">
        <f t="shared" si="127"/>
        <v>38.120372647858531</v>
      </c>
      <c r="S234" s="2">
        <f t="shared" si="121"/>
        <v>-50.917997732546652</v>
      </c>
      <c r="U234" s="2">
        <f t="shared" si="114"/>
        <v>77.163428488480051</v>
      </c>
      <c r="V234" s="2">
        <f t="shared" si="101"/>
        <v>38.120372647858531</v>
      </c>
      <c r="W234" s="2">
        <f t="shared" si="115"/>
        <v>949.08200226745339</v>
      </c>
      <c r="Y234" s="2">
        <f t="shared" si="128"/>
        <v>81.303225963751046</v>
      </c>
      <c r="Z234" s="2">
        <f t="shared" si="129"/>
        <v>40.165520531192335</v>
      </c>
      <c r="AH234" s="2">
        <f t="shared" si="131"/>
        <v>1</v>
      </c>
      <c r="AJ234" s="2">
        <f t="shared" si="122"/>
        <v>81.303225963751046</v>
      </c>
      <c r="AK234" s="2">
        <f t="shared" si="122"/>
        <v>40.165520531192335</v>
      </c>
    </row>
    <row r="235" spans="1:37" x14ac:dyDescent="0.2">
      <c r="A235" s="2">
        <v>1</v>
      </c>
      <c r="B235" s="23">
        <f>B210+15</f>
        <v>45</v>
      </c>
      <c r="C235" s="2">
        <v>0</v>
      </c>
      <c r="D235" s="23">
        <f>$D$32*COS(RADIANS($B235))</f>
        <v>70.710678118654755</v>
      </c>
      <c r="E235" s="2">
        <f>$D235*COS(RADIANS($C235))</f>
        <v>70.710678118654755</v>
      </c>
      <c r="F235" s="23">
        <f>$D$32*SIN(RADIANS($B235))</f>
        <v>70.710678118654741</v>
      </c>
      <c r="G235" s="2">
        <f>$D235*SIN(RADIANS($C235))</f>
        <v>0</v>
      </c>
      <c r="I235" s="2">
        <f t="shared" si="123"/>
        <v>63.003675533505053</v>
      </c>
      <c r="J235" s="2">
        <f>F235</f>
        <v>70.710678118654741</v>
      </c>
      <c r="K235" s="2">
        <f t="shared" si="124"/>
        <v>-32.101976096010304</v>
      </c>
      <c r="M235" s="2">
        <f>I235</f>
        <v>63.003675533505053</v>
      </c>
      <c r="N235" s="2">
        <f t="shared" si="125"/>
        <v>59.99266739014859</v>
      </c>
      <c r="O235" s="2">
        <f t="shared" si="130"/>
        <v>-49.309397975272603</v>
      </c>
      <c r="Q235" s="2">
        <f t="shared" si="126"/>
        <v>63.003675533505053</v>
      </c>
      <c r="R235" s="2">
        <f t="shared" si="127"/>
        <v>59.99266739014859</v>
      </c>
      <c r="S235" s="2">
        <f>O235</f>
        <v>-49.309397975272603</v>
      </c>
      <c r="U235" s="2">
        <f>Q235</f>
        <v>63.003675533505053</v>
      </c>
      <c r="V235" s="2">
        <f t="shared" si="101"/>
        <v>59.99266739014859</v>
      </c>
      <c r="W235" s="2">
        <f>S235+$W$32</f>
        <v>950.69060202472735</v>
      </c>
      <c r="Y235" s="2">
        <f t="shared" si="128"/>
        <v>66.271482435319513</v>
      </c>
      <c r="Z235" s="2">
        <f t="shared" si="129"/>
        <v>63.104302558981423</v>
      </c>
      <c r="AH235" s="2">
        <f t="shared" si="131"/>
        <v>1</v>
      </c>
      <c r="AJ235" s="2">
        <f t="shared" si="122"/>
        <v>66.271482435319513</v>
      </c>
      <c r="AK235" s="2">
        <f t="shared" si="122"/>
        <v>63.104302558981423</v>
      </c>
    </row>
    <row r="236" spans="1:37" x14ac:dyDescent="0.2">
      <c r="A236" s="2">
        <f>A235+1</f>
        <v>2</v>
      </c>
      <c r="C236" s="2">
        <f>C235+15</f>
        <v>15</v>
      </c>
      <c r="D236" s="2">
        <f>D235</f>
        <v>70.710678118654755</v>
      </c>
      <c r="E236" s="2">
        <f t="shared" si="102"/>
        <v>68.301270189221938</v>
      </c>
      <c r="F236" s="2">
        <f>F235</f>
        <v>70.710678118654741</v>
      </c>
      <c r="G236" s="2">
        <f t="shared" si="103"/>
        <v>18.301270189221931</v>
      </c>
      <c r="I236" s="2">
        <f t="shared" si="123"/>
        <v>69.165480148022567</v>
      </c>
      <c r="J236" s="2">
        <f>F236</f>
        <v>70.710678118654741</v>
      </c>
      <c r="K236" s="2">
        <f t="shared" si="124"/>
        <v>-14.701576646519847</v>
      </c>
      <c r="M236" s="2">
        <f t="shared" ref="M236:M259" si="132">I236</f>
        <v>69.165480148022567</v>
      </c>
      <c r="N236" s="2">
        <f t="shared" si="125"/>
        <v>64.496222160068143</v>
      </c>
      <c r="O236" s="2">
        <f t="shared" si="130"/>
        <v>-32.501902759263679</v>
      </c>
      <c r="Q236" s="2">
        <f t="shared" si="126"/>
        <v>69.165480148022567</v>
      </c>
      <c r="R236" s="2">
        <f t="shared" si="127"/>
        <v>64.496222160068143</v>
      </c>
      <c r="S236" s="2">
        <f>O236</f>
        <v>-32.501902759263679</v>
      </c>
      <c r="U236" s="2">
        <f t="shared" ref="U236:V259" si="133">Q236</f>
        <v>69.165480148022567</v>
      </c>
      <c r="V236" s="2">
        <f t="shared" si="101"/>
        <v>64.496222160068143</v>
      </c>
      <c r="W236" s="2">
        <f t="shared" ref="W236:W259" si="134">S236+$W$32</f>
        <v>967.49809724073634</v>
      </c>
      <c r="Y236" s="2">
        <f t="shared" si="128"/>
        <v>71.489008965784635</v>
      </c>
      <c r="Z236" s="2">
        <f t="shared" si="129"/>
        <v>66.662893026878962</v>
      </c>
      <c r="AH236" s="2">
        <f t="shared" si="131"/>
        <v>1</v>
      </c>
      <c r="AJ236" s="2">
        <f t="shared" si="122"/>
        <v>71.489008965784635</v>
      </c>
      <c r="AK236" s="2">
        <f t="shared" si="122"/>
        <v>66.662893026878962</v>
      </c>
    </row>
    <row r="237" spans="1:37" x14ac:dyDescent="0.2">
      <c r="A237" s="2">
        <f t="shared" ref="A237:A259" si="135">A236+1</f>
        <v>3</v>
      </c>
      <c r="C237" s="2">
        <f t="shared" ref="C237:C259" si="136">C236+15</f>
        <v>30</v>
      </c>
      <c r="D237" s="2">
        <f t="shared" ref="D237:D259" si="137">D236</f>
        <v>70.710678118654755</v>
      </c>
      <c r="E237" s="2">
        <f t="shared" si="102"/>
        <v>61.237243569579462</v>
      </c>
      <c r="F237" s="2">
        <f t="shared" ref="F237:F259" si="138">F236</f>
        <v>70.710678118654741</v>
      </c>
      <c r="G237" s="2">
        <f t="shared" si="103"/>
        <v>35.35533905932737</v>
      </c>
      <c r="I237" s="2">
        <f t="shared" si="123"/>
        <v>70.613771591812622</v>
      </c>
      <c r="J237" s="2">
        <f>F237</f>
        <v>70.710678118654741</v>
      </c>
      <c r="K237" s="2">
        <f t="shared" si="124"/>
        <v>3.7007109559267946</v>
      </c>
      <c r="M237" s="2">
        <f t="shared" si="132"/>
        <v>70.613771591812622</v>
      </c>
      <c r="N237" s="2">
        <f t="shared" si="125"/>
        <v>69.259084665035331</v>
      </c>
      <c r="O237" s="2">
        <f t="shared" si="130"/>
        <v>-14.72665790126133</v>
      </c>
      <c r="Q237" s="2">
        <f t="shared" si="126"/>
        <v>70.613771591812622</v>
      </c>
      <c r="R237" s="2">
        <f t="shared" si="127"/>
        <v>69.259084665035331</v>
      </c>
      <c r="S237" s="2">
        <f>O237</f>
        <v>-14.72665790126133</v>
      </c>
      <c r="U237" s="2">
        <f t="shared" si="133"/>
        <v>70.613771591812622</v>
      </c>
      <c r="V237" s="2">
        <f t="shared" si="101"/>
        <v>69.259084665035331</v>
      </c>
      <c r="W237" s="2">
        <f t="shared" si="134"/>
        <v>985.27334209873868</v>
      </c>
      <c r="Y237" s="2">
        <f t="shared" si="128"/>
        <v>71.669219671972101</v>
      </c>
      <c r="Z237" s="2">
        <f t="shared" si="129"/>
        <v>70.294284545957566</v>
      </c>
      <c r="AH237" s="2">
        <f t="shared" si="131"/>
        <v>1</v>
      </c>
      <c r="AJ237" s="2">
        <f t="shared" si="122"/>
        <v>71.669219671972101</v>
      </c>
      <c r="AK237" s="2">
        <f t="shared" si="122"/>
        <v>70.294284545957566</v>
      </c>
    </row>
    <row r="238" spans="1:37" x14ac:dyDescent="0.2">
      <c r="A238" s="2">
        <f t="shared" si="135"/>
        <v>4</v>
      </c>
      <c r="C238" s="2">
        <f t="shared" si="136"/>
        <v>45</v>
      </c>
      <c r="D238" s="2">
        <f t="shared" si="137"/>
        <v>70.710678118654755</v>
      </c>
      <c r="E238" s="2">
        <f t="shared" si="102"/>
        <v>50.000000000000007</v>
      </c>
      <c r="F238" s="2">
        <f t="shared" si="138"/>
        <v>70.710678118654741</v>
      </c>
      <c r="G238" s="2">
        <f t="shared" si="103"/>
        <v>50</v>
      </c>
      <c r="I238" s="2">
        <f t="shared" si="123"/>
        <v>67.249851196395738</v>
      </c>
      <c r="J238" s="2">
        <f>F238</f>
        <v>70.710678118654741</v>
      </c>
      <c r="K238" s="2">
        <f t="shared" si="124"/>
        <v>21.850801222441053</v>
      </c>
      <c r="M238" s="2">
        <f t="shared" si="132"/>
        <v>67.249851196395738</v>
      </c>
      <c r="N238" s="2">
        <f t="shared" si="125"/>
        <v>73.956673696339109</v>
      </c>
      <c r="O238" s="2">
        <f t="shared" si="130"/>
        <v>2.804983036642632</v>
      </c>
      <c r="Q238" s="2">
        <f t="shared" si="126"/>
        <v>67.249851196395738</v>
      </c>
      <c r="R238" s="2">
        <f t="shared" si="127"/>
        <v>73.956673696339109</v>
      </c>
      <c r="S238" s="2">
        <f>O238</f>
        <v>2.804983036642632</v>
      </c>
      <c r="U238" s="2">
        <f t="shared" si="133"/>
        <v>67.249851196395738</v>
      </c>
      <c r="V238" s="2">
        <f t="shared" si="101"/>
        <v>73.956673696339109</v>
      </c>
      <c r="W238" s="2">
        <f t="shared" si="134"/>
        <v>1002.8049830366426</v>
      </c>
      <c r="Y238" s="2">
        <f t="shared" si="128"/>
        <v>67.061744141670687</v>
      </c>
      <c r="Z238" s="2">
        <f t="shared" si="129"/>
        <v>73.749806739479212</v>
      </c>
      <c r="AH238" s="2">
        <f t="shared" si="131"/>
        <v>1</v>
      </c>
      <c r="AJ238" s="2">
        <f t="shared" si="122"/>
        <v>67.061744141670687</v>
      </c>
      <c r="AK238" s="2">
        <f t="shared" si="122"/>
        <v>73.749806739479212</v>
      </c>
    </row>
    <row r="239" spans="1:37" x14ac:dyDescent="0.2">
      <c r="A239" s="2">
        <f t="shared" si="135"/>
        <v>5</v>
      </c>
      <c r="C239" s="2">
        <f t="shared" si="136"/>
        <v>60</v>
      </c>
      <c r="D239" s="2">
        <f t="shared" si="137"/>
        <v>70.710678118654755</v>
      </c>
      <c r="E239" s="2">
        <f t="shared" si="102"/>
        <v>35.355339059327385</v>
      </c>
      <c r="F239" s="2">
        <f t="shared" si="138"/>
        <v>70.710678118654741</v>
      </c>
      <c r="G239" s="2">
        <f t="shared" si="103"/>
        <v>61.237243569579448</v>
      </c>
      <c r="I239" s="2">
        <f t="shared" si="123"/>
        <v>59.302964577578251</v>
      </c>
      <c r="J239" s="2">
        <f t="shared" ref="J239:J259" si="139">F239</f>
        <v>70.710678118654741</v>
      </c>
      <c r="K239" s="2">
        <f t="shared" si="124"/>
        <v>38.511795495802318</v>
      </c>
      <c r="M239" s="2">
        <f t="shared" si="132"/>
        <v>59.302964577578251</v>
      </c>
      <c r="N239" s="2">
        <f t="shared" si="125"/>
        <v>78.268856324629041</v>
      </c>
      <c r="O239" s="2">
        <f t="shared" si="130"/>
        <v>18.898267696936546</v>
      </c>
      <c r="Q239" s="2">
        <f t="shared" si="126"/>
        <v>59.302964577578251</v>
      </c>
      <c r="R239" s="2">
        <f t="shared" si="127"/>
        <v>78.268856324629041</v>
      </c>
      <c r="S239" s="2">
        <f t="shared" ref="S239:S259" si="140">O239</f>
        <v>18.898267696936546</v>
      </c>
      <c r="U239" s="2">
        <f t="shared" si="133"/>
        <v>59.302964577578251</v>
      </c>
      <c r="V239" s="2">
        <f t="shared" si="101"/>
        <v>78.268856324629041</v>
      </c>
      <c r="W239" s="2">
        <f t="shared" si="134"/>
        <v>1018.8982676969365</v>
      </c>
      <c r="Y239" s="2">
        <f t="shared" si="128"/>
        <v>58.203028170440916</v>
      </c>
      <c r="Z239" s="2">
        <f t="shared" si="129"/>
        <v>76.817145348125678</v>
      </c>
      <c r="AH239" s="2">
        <f t="shared" si="131"/>
        <v>1</v>
      </c>
      <c r="AJ239" s="2">
        <f t="shared" si="122"/>
        <v>58.203028170440916</v>
      </c>
      <c r="AK239" s="2">
        <f t="shared" si="122"/>
        <v>76.817145348125678</v>
      </c>
    </row>
    <row r="240" spans="1:37" x14ac:dyDescent="0.2">
      <c r="A240" s="2">
        <f t="shared" si="135"/>
        <v>6</v>
      </c>
      <c r="C240" s="2">
        <f t="shared" si="136"/>
        <v>75</v>
      </c>
      <c r="D240" s="2">
        <f t="shared" si="137"/>
        <v>70.710678118654755</v>
      </c>
      <c r="E240" s="2">
        <f t="shared" si="102"/>
        <v>18.301270189221931</v>
      </c>
      <c r="F240" s="2">
        <f t="shared" si="138"/>
        <v>70.710678118654741</v>
      </c>
      <c r="G240" s="2">
        <f t="shared" si="103"/>
        <v>68.301270189221938</v>
      </c>
      <c r="I240" s="2">
        <f t="shared" si="123"/>
        <v>47.314678925581504</v>
      </c>
      <c r="J240" s="2">
        <f t="shared" si="139"/>
        <v>70.710678118654741</v>
      </c>
      <c r="K240" s="2">
        <f t="shared" si="124"/>
        <v>52.548274549875892</v>
      </c>
      <c r="M240" s="2">
        <f t="shared" si="132"/>
        <v>47.314678925581504</v>
      </c>
      <c r="N240" s="2">
        <f t="shared" si="125"/>
        <v>81.901764430005898</v>
      </c>
      <c r="O240" s="2">
        <f t="shared" si="130"/>
        <v>32.456465325431765</v>
      </c>
      <c r="Q240" s="2">
        <f t="shared" si="126"/>
        <v>47.314678925581504</v>
      </c>
      <c r="R240" s="2">
        <f t="shared" si="127"/>
        <v>81.901764430005898</v>
      </c>
      <c r="S240" s="2">
        <f t="shared" si="140"/>
        <v>32.456465325431765</v>
      </c>
      <c r="U240" s="2">
        <f t="shared" si="133"/>
        <v>47.314678925581504</v>
      </c>
      <c r="V240" s="2">
        <f t="shared" si="101"/>
        <v>81.901764430005898</v>
      </c>
      <c r="W240" s="2">
        <f t="shared" si="134"/>
        <v>1032.4564653254317</v>
      </c>
      <c r="Y240" s="2">
        <f t="shared" si="128"/>
        <v>45.827287168634129</v>
      </c>
      <c r="Z240" s="2">
        <f t="shared" si="129"/>
        <v>79.327087563145199</v>
      </c>
      <c r="AH240" s="2">
        <f t="shared" si="131"/>
        <v>1</v>
      </c>
      <c r="AJ240" s="2">
        <f t="shared" si="122"/>
        <v>45.827287168634129</v>
      </c>
      <c r="AK240" s="2">
        <f t="shared" si="122"/>
        <v>79.327087563145199</v>
      </c>
    </row>
    <row r="241" spans="1:37" x14ac:dyDescent="0.2">
      <c r="A241" s="2">
        <f t="shared" si="135"/>
        <v>7</v>
      </c>
      <c r="C241" s="2">
        <f t="shared" si="136"/>
        <v>90</v>
      </c>
      <c r="D241" s="2">
        <f t="shared" si="137"/>
        <v>70.710678118654755</v>
      </c>
      <c r="E241" s="2">
        <f t="shared" si="102"/>
        <v>4.3315539021305319E-15</v>
      </c>
      <c r="F241" s="2">
        <f t="shared" si="138"/>
        <v>70.710678118654741</v>
      </c>
      <c r="G241" s="2">
        <f t="shared" si="103"/>
        <v>70.710678118654755</v>
      </c>
      <c r="I241" s="2">
        <f t="shared" si="123"/>
        <v>32.101976096010311</v>
      </c>
      <c r="J241" s="2">
        <f t="shared" si="139"/>
        <v>70.710678118654741</v>
      </c>
      <c r="K241" s="2">
        <f t="shared" si="124"/>
        <v>63.003675533505053</v>
      </c>
      <c r="M241" s="2">
        <f t="shared" si="132"/>
        <v>32.101976096010311</v>
      </c>
      <c r="N241" s="2">
        <f t="shared" si="125"/>
        <v>84.607821328752749</v>
      </c>
      <c r="O241" s="2">
        <f t="shared" si="130"/>
        <v>42.555607159727302</v>
      </c>
      <c r="Q241" s="2">
        <f t="shared" si="126"/>
        <v>32.101976096010311</v>
      </c>
      <c r="R241" s="2">
        <f t="shared" si="127"/>
        <v>84.607821328752749</v>
      </c>
      <c r="S241" s="2">
        <f t="shared" si="140"/>
        <v>42.555607159727302</v>
      </c>
      <c r="U241" s="2">
        <f t="shared" si="133"/>
        <v>32.101976096010311</v>
      </c>
      <c r="V241" s="2">
        <f t="shared" si="101"/>
        <v>84.607821328752749</v>
      </c>
      <c r="W241" s="2">
        <f t="shared" si="134"/>
        <v>1042.5556071597273</v>
      </c>
      <c r="Y241" s="2">
        <f t="shared" si="128"/>
        <v>30.791620011010167</v>
      </c>
      <c r="Z241" s="2">
        <f t="shared" si="129"/>
        <v>81.154252826142255</v>
      </c>
      <c r="AH241" s="2">
        <f t="shared" si="131"/>
        <v>1</v>
      </c>
      <c r="AJ241" s="2">
        <f t="shared" si="122"/>
        <v>30.791620011010167</v>
      </c>
      <c r="AK241" s="2">
        <f t="shared" si="122"/>
        <v>81.154252826142255</v>
      </c>
    </row>
    <row r="242" spans="1:37" x14ac:dyDescent="0.2">
      <c r="A242" s="2">
        <f t="shared" si="135"/>
        <v>8</v>
      </c>
      <c r="C242" s="2">
        <f t="shared" si="136"/>
        <v>105</v>
      </c>
      <c r="D242" s="2">
        <f t="shared" si="137"/>
        <v>70.710678118654755</v>
      </c>
      <c r="E242" s="2">
        <f t="shared" si="102"/>
        <v>-18.301270189221938</v>
      </c>
      <c r="F242" s="2">
        <f t="shared" si="138"/>
        <v>70.710678118654741</v>
      </c>
      <c r="G242" s="2">
        <f t="shared" si="103"/>
        <v>68.301270189221938</v>
      </c>
      <c r="I242" s="2">
        <f t="shared" si="123"/>
        <v>14.701576646519843</v>
      </c>
      <c r="J242" s="2">
        <f t="shared" si="139"/>
        <v>70.710678118654741</v>
      </c>
      <c r="K242" s="2">
        <f t="shared" si="124"/>
        <v>69.165480148022567</v>
      </c>
      <c r="M242" s="2">
        <f t="shared" si="132"/>
        <v>14.701576646519843</v>
      </c>
      <c r="N242" s="2">
        <f t="shared" si="125"/>
        <v>86.202613715190481</v>
      </c>
      <c r="O242" s="2">
        <f t="shared" si="130"/>
        <v>48.507453373436931</v>
      </c>
      <c r="Q242" s="2">
        <f t="shared" si="126"/>
        <v>14.701576646519843</v>
      </c>
      <c r="R242" s="2">
        <f t="shared" si="127"/>
        <v>86.202613715190481</v>
      </c>
      <c r="S242" s="2">
        <f t="shared" si="140"/>
        <v>48.507453373436931</v>
      </c>
      <c r="U242" s="2">
        <f t="shared" si="133"/>
        <v>14.701576646519843</v>
      </c>
      <c r="V242" s="2">
        <f t="shared" si="101"/>
        <v>86.202613715190481</v>
      </c>
      <c r="W242" s="2">
        <f t="shared" si="134"/>
        <v>1048.5074533734369</v>
      </c>
      <c r="Y242" s="2">
        <f t="shared" si="128"/>
        <v>14.021432655742622</v>
      </c>
      <c r="Z242" s="2">
        <f t="shared" si="129"/>
        <v>82.214593170363017</v>
      </c>
      <c r="AH242" s="2">
        <f t="shared" si="131"/>
        <v>1</v>
      </c>
      <c r="AJ242" s="2">
        <f t="shared" si="122"/>
        <v>14.021432655742622</v>
      </c>
      <c r="AK242" s="2">
        <f t="shared" si="122"/>
        <v>82.214593170363017</v>
      </c>
    </row>
    <row r="243" spans="1:37" x14ac:dyDescent="0.2">
      <c r="A243" s="2">
        <f t="shared" si="135"/>
        <v>9</v>
      </c>
      <c r="C243" s="2">
        <f t="shared" si="136"/>
        <v>120</v>
      </c>
      <c r="D243" s="2">
        <f t="shared" si="137"/>
        <v>70.710678118654755</v>
      </c>
      <c r="E243" s="2">
        <f t="shared" si="102"/>
        <v>-35.355339059327363</v>
      </c>
      <c r="F243" s="2">
        <f t="shared" si="138"/>
        <v>70.710678118654741</v>
      </c>
      <c r="G243" s="2">
        <f t="shared" si="103"/>
        <v>61.237243569579462</v>
      </c>
      <c r="I243" s="2">
        <f t="shared" si="123"/>
        <v>-3.700710955926791</v>
      </c>
      <c r="J243" s="2">
        <f t="shared" si="139"/>
        <v>70.710678118654741</v>
      </c>
      <c r="K243" s="2">
        <f t="shared" si="124"/>
        <v>70.613771591812622</v>
      </c>
      <c r="M243" s="2">
        <f t="shared" si="132"/>
        <v>-3.700710955926791</v>
      </c>
      <c r="N243" s="2">
        <f t="shared" si="125"/>
        <v>86.577459123702369</v>
      </c>
      <c r="O243" s="2">
        <f t="shared" si="130"/>
        <v>49.906395482987222</v>
      </c>
      <c r="Q243" s="2">
        <f t="shared" si="126"/>
        <v>-3.700710955926791</v>
      </c>
      <c r="R243" s="2">
        <f t="shared" si="127"/>
        <v>86.577459123702369</v>
      </c>
      <c r="S243" s="2">
        <f t="shared" si="140"/>
        <v>49.906395482987222</v>
      </c>
      <c r="U243" s="2">
        <f t="shared" si="133"/>
        <v>-3.700710955926791</v>
      </c>
      <c r="V243" s="2">
        <f t="shared" si="101"/>
        <v>86.577459123702369</v>
      </c>
      <c r="W243" s="2">
        <f t="shared" si="134"/>
        <v>1049.9063954829871</v>
      </c>
      <c r="Y243" s="2">
        <f t="shared" si="128"/>
        <v>-3.5248008506742714</v>
      </c>
      <c r="Z243" s="2">
        <f t="shared" si="129"/>
        <v>82.462074234602838</v>
      </c>
      <c r="AH243" s="2">
        <f t="shared" si="131"/>
        <v>1</v>
      </c>
      <c r="AJ243" s="2">
        <f t="shared" si="122"/>
        <v>-3.5248008506742714</v>
      </c>
      <c r="AK243" s="2">
        <f t="shared" si="122"/>
        <v>82.462074234602838</v>
      </c>
    </row>
    <row r="244" spans="1:37" x14ac:dyDescent="0.2">
      <c r="A244" s="2">
        <f t="shared" si="135"/>
        <v>10</v>
      </c>
      <c r="C244" s="2">
        <f t="shared" si="136"/>
        <v>135</v>
      </c>
      <c r="D244" s="2">
        <f t="shared" si="137"/>
        <v>70.710678118654755</v>
      </c>
      <c r="E244" s="2">
        <f t="shared" si="102"/>
        <v>-50</v>
      </c>
      <c r="F244" s="2">
        <f t="shared" si="138"/>
        <v>70.710678118654741</v>
      </c>
      <c r="G244" s="2">
        <f t="shared" si="103"/>
        <v>50.000000000000007</v>
      </c>
      <c r="I244" s="2">
        <f t="shared" si="123"/>
        <v>-21.850801222441053</v>
      </c>
      <c r="J244" s="2">
        <f t="shared" si="139"/>
        <v>70.710678118654741</v>
      </c>
      <c r="K244" s="2">
        <f t="shared" si="124"/>
        <v>67.249851196395738</v>
      </c>
      <c r="M244" s="2">
        <f t="shared" si="132"/>
        <v>-21.850801222441053</v>
      </c>
      <c r="N244" s="2">
        <f t="shared" si="125"/>
        <v>85.706812459159678</v>
      </c>
      <c r="O244" s="2">
        <f t="shared" si="130"/>
        <v>46.657097895473512</v>
      </c>
      <c r="Q244" s="2">
        <f t="shared" si="126"/>
        <v>-21.850801222441053</v>
      </c>
      <c r="R244" s="2">
        <f t="shared" si="127"/>
        <v>85.706812459159678</v>
      </c>
      <c r="S244" s="2">
        <f t="shared" si="140"/>
        <v>46.657097895473512</v>
      </c>
      <c r="U244" s="2">
        <f t="shared" si="133"/>
        <v>-21.850801222441053</v>
      </c>
      <c r="V244" s="2">
        <f t="shared" si="101"/>
        <v>85.706812459159678</v>
      </c>
      <c r="W244" s="2">
        <f t="shared" si="134"/>
        <v>1046.6570978954735</v>
      </c>
      <c r="Y244" s="2">
        <f t="shared" si="128"/>
        <v>-20.876752535645849</v>
      </c>
      <c r="Z244" s="2">
        <f t="shared" si="129"/>
        <v>81.886238225959033</v>
      </c>
      <c r="AH244" s="2">
        <f t="shared" si="131"/>
        <v>1</v>
      </c>
      <c r="AJ244" s="2">
        <f t="shared" si="122"/>
        <v>-20.876752535645849</v>
      </c>
      <c r="AK244" s="2">
        <f t="shared" si="122"/>
        <v>81.886238225959033</v>
      </c>
    </row>
    <row r="245" spans="1:37" x14ac:dyDescent="0.2">
      <c r="A245" s="2">
        <f t="shared" si="135"/>
        <v>11</v>
      </c>
      <c r="C245" s="2">
        <f t="shared" si="136"/>
        <v>150</v>
      </c>
      <c r="D245" s="2">
        <f t="shared" si="137"/>
        <v>70.710678118654755</v>
      </c>
      <c r="E245" s="2">
        <f t="shared" si="102"/>
        <v>-61.237243569579462</v>
      </c>
      <c r="F245" s="2">
        <f t="shared" si="138"/>
        <v>70.710678118654741</v>
      </c>
      <c r="G245" s="2">
        <f t="shared" si="103"/>
        <v>35.35533905932737</v>
      </c>
      <c r="I245" s="2">
        <f t="shared" si="123"/>
        <v>-38.511795495802332</v>
      </c>
      <c r="J245" s="2">
        <f t="shared" si="139"/>
        <v>70.710678118654741</v>
      </c>
      <c r="K245" s="2">
        <f t="shared" si="124"/>
        <v>59.302964577578244</v>
      </c>
      <c r="M245" s="2">
        <f t="shared" si="132"/>
        <v>-38.511795495802332</v>
      </c>
      <c r="N245" s="2">
        <f t="shared" si="125"/>
        <v>83.650006852939342</v>
      </c>
      <c r="O245" s="2">
        <f t="shared" si="130"/>
        <v>38.980994871766683</v>
      </c>
      <c r="Q245" s="2">
        <f t="shared" si="126"/>
        <v>-38.511795495802332</v>
      </c>
      <c r="R245" s="2">
        <f t="shared" si="127"/>
        <v>83.650006852939342</v>
      </c>
      <c r="S245" s="2">
        <f t="shared" si="140"/>
        <v>38.980994871766683</v>
      </c>
      <c r="U245" s="2">
        <f t="shared" si="133"/>
        <v>-38.511795495802332</v>
      </c>
      <c r="V245" s="2">
        <f t="shared" si="101"/>
        <v>83.650006852939342</v>
      </c>
      <c r="W245" s="2">
        <f t="shared" si="134"/>
        <v>1038.9809948717666</v>
      </c>
      <c r="Y245" s="2">
        <f t="shared" si="128"/>
        <v>-37.066891200021949</v>
      </c>
      <c r="Z245" s="2">
        <f t="shared" si="129"/>
        <v>80.511585164523268</v>
      </c>
      <c r="AH245" s="2">
        <f t="shared" si="131"/>
        <v>1</v>
      </c>
      <c r="AJ245" s="2">
        <f t="shared" si="122"/>
        <v>-37.066891200021949</v>
      </c>
      <c r="AK245" s="2">
        <f t="shared" si="122"/>
        <v>80.511585164523268</v>
      </c>
    </row>
    <row r="246" spans="1:37" x14ac:dyDescent="0.2">
      <c r="A246" s="2">
        <f t="shared" si="135"/>
        <v>12</v>
      </c>
      <c r="C246" s="2">
        <f t="shared" si="136"/>
        <v>165</v>
      </c>
      <c r="D246" s="2">
        <f t="shared" si="137"/>
        <v>70.710678118654755</v>
      </c>
      <c r="E246" s="2">
        <f t="shared" si="102"/>
        <v>-68.301270189221924</v>
      </c>
      <c r="F246" s="2">
        <f t="shared" si="138"/>
        <v>70.710678118654741</v>
      </c>
      <c r="G246" s="2">
        <f t="shared" si="103"/>
        <v>18.301270189221952</v>
      </c>
      <c r="I246" s="2">
        <f t="shared" si="123"/>
        <v>-52.548274549875877</v>
      </c>
      <c r="J246" s="2">
        <f t="shared" si="139"/>
        <v>70.710678118654741</v>
      </c>
      <c r="K246" s="2">
        <f t="shared" si="124"/>
        <v>47.314678925581518</v>
      </c>
      <c r="M246" s="2">
        <f t="shared" si="132"/>
        <v>-52.548274549875877</v>
      </c>
      <c r="N246" s="2">
        <f t="shared" si="125"/>
        <v>80.547210208073295</v>
      </c>
      <c r="O246" s="2">
        <f t="shared" si="130"/>
        <v>27.401200147572364</v>
      </c>
      <c r="Q246" s="2">
        <f t="shared" si="126"/>
        <v>-52.548274549875877</v>
      </c>
      <c r="R246" s="2">
        <f t="shared" si="127"/>
        <v>80.547210208073295</v>
      </c>
      <c r="S246" s="2">
        <f t="shared" si="140"/>
        <v>27.401200147572364</v>
      </c>
      <c r="U246" s="2">
        <f t="shared" si="133"/>
        <v>-52.548274549875877</v>
      </c>
      <c r="V246" s="2">
        <f t="shared" si="101"/>
        <v>80.547210208073295</v>
      </c>
      <c r="W246" s="2">
        <f t="shared" si="134"/>
        <v>1027.4012001475724</v>
      </c>
      <c r="Y246" s="2">
        <f t="shared" si="128"/>
        <v>-51.146791090304376</v>
      </c>
      <c r="Z246" s="2">
        <f t="shared" si="129"/>
        <v>78.398983957293197</v>
      </c>
      <c r="AH246" s="2">
        <f t="shared" si="131"/>
        <v>1</v>
      </c>
      <c r="AJ246" s="2">
        <f t="shared" si="122"/>
        <v>-51.146791090304376</v>
      </c>
      <c r="AK246" s="2">
        <f t="shared" si="122"/>
        <v>78.398983957293197</v>
      </c>
    </row>
    <row r="247" spans="1:37" x14ac:dyDescent="0.2">
      <c r="A247" s="2">
        <f t="shared" si="135"/>
        <v>13</v>
      </c>
      <c r="C247" s="2">
        <f t="shared" si="136"/>
        <v>180</v>
      </c>
      <c r="D247" s="2">
        <f t="shared" si="137"/>
        <v>70.710678118654755</v>
      </c>
      <c r="E247" s="2">
        <f t="shared" si="102"/>
        <v>-70.710678118654755</v>
      </c>
      <c r="F247" s="2">
        <f t="shared" si="138"/>
        <v>70.710678118654741</v>
      </c>
      <c r="G247" s="2">
        <f t="shared" si="103"/>
        <v>8.6631078042610638E-15</v>
      </c>
      <c r="I247" s="2">
        <f t="shared" si="123"/>
        <v>-63.003675533505046</v>
      </c>
      <c r="J247" s="2">
        <f t="shared" si="139"/>
        <v>70.710678118654741</v>
      </c>
      <c r="K247" s="2">
        <f t="shared" si="124"/>
        <v>32.101976096010311</v>
      </c>
      <c r="M247" s="2">
        <f t="shared" si="132"/>
        <v>-63.003675533505046</v>
      </c>
      <c r="N247" s="2">
        <f t="shared" si="125"/>
        <v>76.609872988295265</v>
      </c>
      <c r="O247" s="2">
        <f t="shared" si="130"/>
        <v>12.706857596828751</v>
      </c>
      <c r="Q247" s="2">
        <f t="shared" si="126"/>
        <v>-63.003675533505046</v>
      </c>
      <c r="R247" s="2">
        <f t="shared" si="127"/>
        <v>76.609872988295265</v>
      </c>
      <c r="S247" s="2">
        <f t="shared" si="140"/>
        <v>12.706857596828751</v>
      </c>
      <c r="U247" s="2">
        <f t="shared" si="133"/>
        <v>-63.003675533505046</v>
      </c>
      <c r="V247" s="2">
        <f t="shared" si="101"/>
        <v>76.609872988295265</v>
      </c>
      <c r="W247" s="2">
        <f t="shared" si="134"/>
        <v>1012.7068575968287</v>
      </c>
      <c r="Y247" s="2">
        <f t="shared" si="128"/>
        <v>-62.213141997491633</v>
      </c>
      <c r="Z247" s="2">
        <f t="shared" si="129"/>
        <v>75.648616787380945</v>
      </c>
      <c r="AH247" s="2">
        <f t="shared" si="131"/>
        <v>1</v>
      </c>
      <c r="AJ247" s="2">
        <f t="shared" si="122"/>
        <v>-62.213141997491633</v>
      </c>
      <c r="AK247" s="2">
        <f t="shared" si="122"/>
        <v>75.648616787380945</v>
      </c>
    </row>
    <row r="248" spans="1:37" x14ac:dyDescent="0.2">
      <c r="A248" s="2">
        <f t="shared" si="135"/>
        <v>14</v>
      </c>
      <c r="C248" s="2">
        <f t="shared" si="136"/>
        <v>195</v>
      </c>
      <c r="D248" s="2">
        <f t="shared" si="137"/>
        <v>70.710678118654755</v>
      </c>
      <c r="E248" s="2">
        <f t="shared" si="102"/>
        <v>-68.301270189221938</v>
      </c>
      <c r="F248" s="2">
        <f t="shared" si="138"/>
        <v>70.710678118654741</v>
      </c>
      <c r="G248" s="2">
        <f t="shared" si="103"/>
        <v>-18.301270189221935</v>
      </c>
      <c r="I248" s="2">
        <f t="shared" si="123"/>
        <v>-69.165480148022567</v>
      </c>
      <c r="J248" s="2">
        <f t="shared" si="139"/>
        <v>70.710678118654741</v>
      </c>
      <c r="K248" s="2">
        <f t="shared" si="124"/>
        <v>14.701576646519847</v>
      </c>
      <c r="M248" s="2">
        <f t="shared" si="132"/>
        <v>-69.165480148022567</v>
      </c>
      <c r="N248" s="2">
        <f t="shared" si="125"/>
        <v>72.106318218375705</v>
      </c>
      <c r="O248" s="2">
        <f t="shared" si="130"/>
        <v>-4.1006376191801746</v>
      </c>
      <c r="Q248" s="2">
        <f t="shared" si="126"/>
        <v>-69.165480148022567</v>
      </c>
      <c r="R248" s="2">
        <f t="shared" si="127"/>
        <v>72.106318218375705</v>
      </c>
      <c r="S248" s="2">
        <f t="shared" si="140"/>
        <v>-4.1006376191801746</v>
      </c>
      <c r="U248" s="2">
        <f t="shared" si="133"/>
        <v>-69.165480148022567</v>
      </c>
      <c r="V248" s="2">
        <f t="shared" si="101"/>
        <v>72.106318218375705</v>
      </c>
      <c r="W248" s="2">
        <f t="shared" si="134"/>
        <v>995.89936238081987</v>
      </c>
      <c r="Y248" s="2">
        <f t="shared" si="128"/>
        <v>-69.450270540061382</v>
      </c>
      <c r="Z248" s="2">
        <f t="shared" si="129"/>
        <v>72.40321757611801</v>
      </c>
      <c r="AH248" s="2">
        <f t="shared" si="131"/>
        <v>1</v>
      </c>
      <c r="AJ248" s="2">
        <f t="shared" si="122"/>
        <v>-69.450270540061382</v>
      </c>
      <c r="AK248" s="2">
        <f t="shared" si="122"/>
        <v>72.40321757611801</v>
      </c>
    </row>
    <row r="249" spans="1:37" x14ac:dyDescent="0.2">
      <c r="A249" s="2">
        <f t="shared" si="135"/>
        <v>15</v>
      </c>
      <c r="C249" s="2">
        <f t="shared" si="136"/>
        <v>210</v>
      </c>
      <c r="D249" s="2">
        <f t="shared" si="137"/>
        <v>70.710678118654755</v>
      </c>
      <c r="E249" s="2">
        <f t="shared" si="102"/>
        <v>-61.237243569579448</v>
      </c>
      <c r="F249" s="2">
        <f t="shared" si="138"/>
        <v>70.710678118654741</v>
      </c>
      <c r="G249" s="2">
        <f t="shared" si="103"/>
        <v>-35.355339059327385</v>
      </c>
      <c r="I249" s="2">
        <f t="shared" si="123"/>
        <v>-70.613771591812622</v>
      </c>
      <c r="J249" s="2">
        <f t="shared" si="139"/>
        <v>70.710678118654741</v>
      </c>
      <c r="K249" s="2">
        <f t="shared" si="124"/>
        <v>-3.7007109559268159</v>
      </c>
      <c r="M249" s="2">
        <f t="shared" si="132"/>
        <v>-70.613771591812622</v>
      </c>
      <c r="N249" s="2">
        <f t="shared" si="125"/>
        <v>67.343455713408503</v>
      </c>
      <c r="O249" s="2">
        <f t="shared" si="130"/>
        <v>-21.875882477182547</v>
      </c>
      <c r="Q249" s="2">
        <f t="shared" si="126"/>
        <v>-70.613771591812622</v>
      </c>
      <c r="R249" s="2">
        <f t="shared" si="127"/>
        <v>67.343455713408503</v>
      </c>
      <c r="S249" s="2">
        <f t="shared" si="140"/>
        <v>-21.875882477182547</v>
      </c>
      <c r="U249" s="2">
        <f t="shared" si="133"/>
        <v>-70.613771591812622</v>
      </c>
      <c r="V249" s="2">
        <f t="shared" si="133"/>
        <v>67.343455713408503</v>
      </c>
      <c r="W249" s="2">
        <f t="shared" si="134"/>
        <v>978.12411752281741</v>
      </c>
      <c r="Y249" s="2">
        <f t="shared" si="128"/>
        <v>-72.193058454225636</v>
      </c>
      <c r="Z249" s="2">
        <f t="shared" si="129"/>
        <v>68.849601504522283</v>
      </c>
      <c r="AH249" s="2">
        <f t="shared" si="131"/>
        <v>1</v>
      </c>
      <c r="AJ249" s="2">
        <f t="shared" si="122"/>
        <v>-72.193058454225636</v>
      </c>
      <c r="AK249" s="2">
        <f t="shared" si="122"/>
        <v>68.849601504522283</v>
      </c>
    </row>
    <row r="250" spans="1:37" x14ac:dyDescent="0.2">
      <c r="A250" s="2">
        <f t="shared" si="135"/>
        <v>16</v>
      </c>
      <c r="C250" s="2">
        <f t="shared" si="136"/>
        <v>225</v>
      </c>
      <c r="D250" s="2">
        <f t="shared" si="137"/>
        <v>70.710678118654755</v>
      </c>
      <c r="E250" s="2">
        <f t="shared" ref="E250:E259" si="141">$D250*COS(RADIANS($C250))</f>
        <v>-50.000000000000014</v>
      </c>
      <c r="F250" s="2">
        <f t="shared" si="138"/>
        <v>70.710678118654741</v>
      </c>
      <c r="G250" s="2">
        <f t="shared" ref="G250:G259" si="142">$D250*SIN(RADIANS($C250))</f>
        <v>-50</v>
      </c>
      <c r="I250" s="2">
        <f t="shared" si="123"/>
        <v>-67.249851196395753</v>
      </c>
      <c r="J250" s="2">
        <f t="shared" si="139"/>
        <v>70.710678118654741</v>
      </c>
      <c r="K250" s="2">
        <f t="shared" si="124"/>
        <v>-21.850801222441049</v>
      </c>
      <c r="M250" s="2">
        <f t="shared" si="132"/>
        <v>-67.249851196395753</v>
      </c>
      <c r="N250" s="2">
        <f t="shared" si="125"/>
        <v>62.645866682104739</v>
      </c>
      <c r="O250" s="2">
        <f t="shared" si="130"/>
        <v>-39.407523415086487</v>
      </c>
      <c r="Q250" s="2">
        <f t="shared" si="126"/>
        <v>-67.249851196395753</v>
      </c>
      <c r="R250" s="2">
        <f t="shared" si="127"/>
        <v>62.645866682104739</v>
      </c>
      <c r="S250" s="2">
        <f t="shared" si="140"/>
        <v>-39.407523415086487</v>
      </c>
      <c r="U250" s="2">
        <f t="shared" si="133"/>
        <v>-67.249851196395753</v>
      </c>
      <c r="V250" s="2">
        <f t="shared" si="133"/>
        <v>62.645866682104739</v>
      </c>
      <c r="W250" s="2">
        <f t="shared" si="134"/>
        <v>960.59247658491347</v>
      </c>
      <c r="Y250" s="2">
        <f t="shared" si="128"/>
        <v>-70.008721529322813</v>
      </c>
      <c r="Z250" s="2">
        <f t="shared" si="129"/>
        <v>65.215862302838914</v>
      </c>
      <c r="AH250" s="2">
        <f t="shared" si="131"/>
        <v>1</v>
      </c>
      <c r="AJ250" s="2">
        <f t="shared" si="122"/>
        <v>-70.008721529322813</v>
      </c>
      <c r="AK250" s="2">
        <f t="shared" si="122"/>
        <v>65.215862302838914</v>
      </c>
    </row>
    <row r="251" spans="1:37" x14ac:dyDescent="0.2">
      <c r="A251" s="2">
        <f t="shared" si="135"/>
        <v>17</v>
      </c>
      <c r="C251" s="2">
        <f t="shared" si="136"/>
        <v>240</v>
      </c>
      <c r="D251" s="2">
        <f t="shared" si="137"/>
        <v>70.710678118654755</v>
      </c>
      <c r="E251" s="2">
        <f t="shared" si="141"/>
        <v>-35.355339059327406</v>
      </c>
      <c r="F251" s="2">
        <f t="shared" si="138"/>
        <v>70.710678118654741</v>
      </c>
      <c r="G251" s="2">
        <f t="shared" si="142"/>
        <v>-61.237243569579434</v>
      </c>
      <c r="I251" s="2">
        <f t="shared" si="123"/>
        <v>-59.302964577578265</v>
      </c>
      <c r="J251" s="2">
        <f t="shared" si="139"/>
        <v>70.710678118654741</v>
      </c>
      <c r="K251" s="2">
        <f t="shared" si="124"/>
        <v>-38.511795495802289</v>
      </c>
      <c r="M251" s="2">
        <f t="shared" si="132"/>
        <v>-59.302964577578265</v>
      </c>
      <c r="N251" s="2">
        <f t="shared" si="125"/>
        <v>58.333684053814814</v>
      </c>
      <c r="O251" s="2">
        <f t="shared" si="130"/>
        <v>-55.500808075380377</v>
      </c>
      <c r="Q251" s="2">
        <f t="shared" si="126"/>
        <v>-59.302964577578265</v>
      </c>
      <c r="R251" s="2">
        <f t="shared" si="127"/>
        <v>58.333684053814814</v>
      </c>
      <c r="S251" s="2">
        <f t="shared" si="140"/>
        <v>-55.500808075380377</v>
      </c>
      <c r="U251" s="2">
        <f t="shared" si="133"/>
        <v>-59.302964577578265</v>
      </c>
      <c r="V251" s="2">
        <f t="shared" si="133"/>
        <v>58.333684053814814</v>
      </c>
      <c r="W251" s="2">
        <f t="shared" si="134"/>
        <v>944.49919192461959</v>
      </c>
      <c r="Y251" s="2">
        <f t="shared" si="128"/>
        <v>-62.787734584225277</v>
      </c>
      <c r="Z251" s="2">
        <f t="shared" si="129"/>
        <v>61.761497047919576</v>
      </c>
      <c r="AH251" s="2">
        <f t="shared" si="131"/>
        <v>1</v>
      </c>
      <c r="AJ251" s="2">
        <f t="shared" si="122"/>
        <v>-62.787734584225277</v>
      </c>
      <c r="AK251" s="2">
        <f t="shared" si="122"/>
        <v>61.761497047919576</v>
      </c>
    </row>
    <row r="252" spans="1:37" x14ac:dyDescent="0.2">
      <c r="A252" s="2">
        <f t="shared" si="135"/>
        <v>18</v>
      </c>
      <c r="C252" s="2">
        <f t="shared" si="136"/>
        <v>255</v>
      </c>
      <c r="D252" s="2">
        <f t="shared" si="137"/>
        <v>70.710678118654755</v>
      </c>
      <c r="E252" s="2">
        <f t="shared" si="141"/>
        <v>-18.301270189221924</v>
      </c>
      <c r="F252" s="2">
        <f t="shared" si="138"/>
        <v>70.710678118654741</v>
      </c>
      <c r="G252" s="2">
        <f t="shared" si="142"/>
        <v>-68.301270189221938</v>
      </c>
      <c r="I252" s="2">
        <f t="shared" si="123"/>
        <v>-47.314678925581497</v>
      </c>
      <c r="J252" s="2">
        <f t="shared" si="139"/>
        <v>70.710678118654741</v>
      </c>
      <c r="K252" s="2">
        <f t="shared" si="124"/>
        <v>-52.548274549875899</v>
      </c>
      <c r="M252" s="2">
        <f t="shared" si="132"/>
        <v>-47.314678925581497</v>
      </c>
      <c r="N252" s="2">
        <f t="shared" si="125"/>
        <v>54.700775948437951</v>
      </c>
      <c r="O252" s="2">
        <f t="shared" si="130"/>
        <v>-69.059005703875627</v>
      </c>
      <c r="Q252" s="2">
        <f t="shared" si="126"/>
        <v>-47.314678925581497</v>
      </c>
      <c r="R252" s="2">
        <f t="shared" si="127"/>
        <v>54.700775948437951</v>
      </c>
      <c r="S252" s="2">
        <f t="shared" si="140"/>
        <v>-69.059005703875627</v>
      </c>
      <c r="U252" s="2">
        <f t="shared" si="133"/>
        <v>-47.314678925581497</v>
      </c>
      <c r="V252" s="2">
        <f t="shared" si="133"/>
        <v>54.700775948437951</v>
      </c>
      <c r="W252" s="2">
        <f t="shared" si="134"/>
        <v>930.94099429612436</v>
      </c>
      <c r="Y252" s="2">
        <f t="shared" si="128"/>
        <v>-50.824573432127856</v>
      </c>
      <c r="Z252" s="2">
        <f t="shared" si="129"/>
        <v>58.758585435156057</v>
      </c>
      <c r="AH252" s="2">
        <f t="shared" si="131"/>
        <v>1</v>
      </c>
      <c r="AJ252" s="2">
        <f t="shared" si="122"/>
        <v>-50.824573432127856</v>
      </c>
      <c r="AK252" s="2">
        <f t="shared" si="122"/>
        <v>58.758585435156057</v>
      </c>
    </row>
    <row r="253" spans="1:37" x14ac:dyDescent="0.2">
      <c r="A253" s="2">
        <f t="shared" si="135"/>
        <v>19</v>
      </c>
      <c r="C253" s="2">
        <f t="shared" si="136"/>
        <v>270</v>
      </c>
      <c r="D253" s="2">
        <f t="shared" si="137"/>
        <v>70.710678118654755</v>
      </c>
      <c r="E253" s="2">
        <f t="shared" si="141"/>
        <v>-1.2994661706391596E-14</v>
      </c>
      <c r="F253" s="2">
        <f t="shared" si="138"/>
        <v>70.710678118654741</v>
      </c>
      <c r="G253" s="2">
        <f t="shared" si="142"/>
        <v>-70.710678118654755</v>
      </c>
      <c r="I253" s="2">
        <f t="shared" si="123"/>
        <v>-32.101976096010318</v>
      </c>
      <c r="J253" s="2">
        <f t="shared" si="139"/>
        <v>70.710678118654741</v>
      </c>
      <c r="K253" s="2">
        <f t="shared" si="124"/>
        <v>-63.003675533505046</v>
      </c>
      <c r="M253" s="2">
        <f t="shared" si="132"/>
        <v>-32.101976096010318</v>
      </c>
      <c r="N253" s="2">
        <f t="shared" si="125"/>
        <v>51.994719049691099</v>
      </c>
      <c r="O253" s="2">
        <f t="shared" si="130"/>
        <v>-79.15814753817115</v>
      </c>
      <c r="Q253" s="2">
        <f t="shared" si="126"/>
        <v>-32.101976096010318</v>
      </c>
      <c r="R253" s="2">
        <f t="shared" si="127"/>
        <v>51.994719049691099</v>
      </c>
      <c r="S253" s="2">
        <f t="shared" si="140"/>
        <v>-79.15814753817115</v>
      </c>
      <c r="U253" s="2">
        <f t="shared" si="133"/>
        <v>-32.101976096010318</v>
      </c>
      <c r="V253" s="2">
        <f t="shared" si="133"/>
        <v>51.994719049691099</v>
      </c>
      <c r="W253" s="2">
        <f t="shared" si="134"/>
        <v>920.84185246182881</v>
      </c>
      <c r="Y253" s="2">
        <f t="shared" si="128"/>
        <v>-34.861551970283656</v>
      </c>
      <c r="Z253" s="2">
        <f t="shared" si="129"/>
        <v>56.464330884489648</v>
      </c>
      <c r="AH253" s="2">
        <f t="shared" si="131"/>
        <v>1</v>
      </c>
      <c r="AJ253" s="2">
        <f t="shared" si="122"/>
        <v>-34.861551970283656</v>
      </c>
      <c r="AK253" s="2">
        <f t="shared" si="122"/>
        <v>56.464330884489648</v>
      </c>
    </row>
    <row r="254" spans="1:37" x14ac:dyDescent="0.2">
      <c r="A254" s="2">
        <f t="shared" si="135"/>
        <v>20</v>
      </c>
      <c r="C254" s="2">
        <f t="shared" si="136"/>
        <v>285</v>
      </c>
      <c r="D254" s="2">
        <f t="shared" si="137"/>
        <v>70.710678118654755</v>
      </c>
      <c r="E254" s="2">
        <f t="shared" si="141"/>
        <v>18.301270189221899</v>
      </c>
      <c r="F254" s="2">
        <f t="shared" si="138"/>
        <v>70.710678118654741</v>
      </c>
      <c r="G254" s="2">
        <f t="shared" si="142"/>
        <v>-68.301270189221938</v>
      </c>
      <c r="I254" s="2">
        <f t="shared" si="123"/>
        <v>-14.701576646519875</v>
      </c>
      <c r="J254" s="2">
        <f t="shared" si="139"/>
        <v>70.710678118654741</v>
      </c>
      <c r="K254" s="2">
        <f t="shared" si="124"/>
        <v>-69.165480148022539</v>
      </c>
      <c r="M254" s="2">
        <f t="shared" si="132"/>
        <v>-14.701576646519875</v>
      </c>
      <c r="N254" s="2">
        <f t="shared" si="125"/>
        <v>50.399926663253375</v>
      </c>
      <c r="O254" s="2">
        <f t="shared" si="130"/>
        <v>-85.109993751880751</v>
      </c>
      <c r="Q254" s="2">
        <f t="shared" si="126"/>
        <v>-14.701576646519875</v>
      </c>
      <c r="R254" s="2">
        <f t="shared" si="127"/>
        <v>50.399926663253375</v>
      </c>
      <c r="S254" s="2">
        <f t="shared" si="140"/>
        <v>-85.109993751880751</v>
      </c>
      <c r="U254" s="2">
        <f t="shared" si="133"/>
        <v>-14.701576646519875</v>
      </c>
      <c r="V254" s="2">
        <f t="shared" si="133"/>
        <v>50.399926663253375</v>
      </c>
      <c r="W254" s="2">
        <f t="shared" si="134"/>
        <v>914.89000624811922</v>
      </c>
      <c r="Y254" s="2">
        <f t="shared" si="128"/>
        <v>-16.069228591543705</v>
      </c>
      <c r="Z254" s="2">
        <f t="shared" si="129"/>
        <v>55.088509349816704</v>
      </c>
      <c r="AH254" s="2">
        <f t="shared" si="131"/>
        <v>1</v>
      </c>
      <c r="AJ254" s="2">
        <f t="shared" si="122"/>
        <v>-16.069228591543705</v>
      </c>
      <c r="AK254" s="2">
        <f t="shared" si="122"/>
        <v>55.088509349816704</v>
      </c>
    </row>
    <row r="255" spans="1:37" x14ac:dyDescent="0.2">
      <c r="A255" s="2">
        <f t="shared" si="135"/>
        <v>21</v>
      </c>
      <c r="C255" s="2">
        <f t="shared" si="136"/>
        <v>300</v>
      </c>
      <c r="D255" s="2">
        <f t="shared" si="137"/>
        <v>70.710678118654755</v>
      </c>
      <c r="E255" s="2">
        <f t="shared" si="141"/>
        <v>35.355339059327385</v>
      </c>
      <c r="F255" s="2">
        <f t="shared" si="138"/>
        <v>70.710678118654741</v>
      </c>
      <c r="G255" s="2">
        <f t="shared" si="142"/>
        <v>-61.237243569579448</v>
      </c>
      <c r="I255" s="2">
        <f t="shared" si="123"/>
        <v>3.7007109559268159</v>
      </c>
      <c r="J255" s="2">
        <f t="shared" si="139"/>
        <v>70.710678118654741</v>
      </c>
      <c r="K255" s="2">
        <f t="shared" si="124"/>
        <v>-70.613771591812622</v>
      </c>
      <c r="M255" s="2">
        <f t="shared" si="132"/>
        <v>3.7007109559268159</v>
      </c>
      <c r="N255" s="2">
        <f t="shared" si="125"/>
        <v>50.02508125474148</v>
      </c>
      <c r="O255" s="2">
        <f t="shared" si="130"/>
        <v>-86.50893586143107</v>
      </c>
      <c r="Q255" s="2">
        <f t="shared" si="126"/>
        <v>3.7007109559268159</v>
      </c>
      <c r="R255" s="2">
        <f t="shared" si="127"/>
        <v>50.02508125474148</v>
      </c>
      <c r="S255" s="2">
        <f t="shared" si="140"/>
        <v>-86.50893586143107</v>
      </c>
      <c r="U255" s="2">
        <f t="shared" si="133"/>
        <v>3.7007109559268159</v>
      </c>
      <c r="V255" s="2">
        <f t="shared" si="133"/>
        <v>50.02508125474148</v>
      </c>
      <c r="W255" s="2">
        <f t="shared" si="134"/>
        <v>913.49106413856896</v>
      </c>
      <c r="Y255" s="2">
        <f t="shared" si="128"/>
        <v>4.0511736799709395</v>
      </c>
      <c r="Z255" s="2">
        <f t="shared" si="129"/>
        <v>54.762529398046851</v>
      </c>
      <c r="AH255" s="2">
        <f t="shared" si="131"/>
        <v>1</v>
      </c>
      <c r="AJ255" s="2">
        <f t="shared" si="122"/>
        <v>4.0511736799709395</v>
      </c>
      <c r="AK255" s="2">
        <f t="shared" si="122"/>
        <v>54.762529398046851</v>
      </c>
    </row>
    <row r="256" spans="1:37" x14ac:dyDescent="0.2">
      <c r="A256" s="2">
        <f t="shared" si="135"/>
        <v>22</v>
      </c>
      <c r="C256" s="2">
        <f t="shared" si="136"/>
        <v>315</v>
      </c>
      <c r="D256" s="2">
        <f t="shared" si="137"/>
        <v>70.710678118654755</v>
      </c>
      <c r="E256" s="2">
        <f t="shared" si="141"/>
        <v>49.999999999999993</v>
      </c>
      <c r="F256" s="2">
        <f t="shared" si="138"/>
        <v>70.710678118654741</v>
      </c>
      <c r="G256" s="2">
        <f t="shared" si="142"/>
        <v>-50.000000000000014</v>
      </c>
      <c r="I256" s="2">
        <f t="shared" si="123"/>
        <v>21.850801222441042</v>
      </c>
      <c r="J256" s="2">
        <f t="shared" si="139"/>
        <v>70.710678118654741</v>
      </c>
      <c r="K256" s="2">
        <f t="shared" si="124"/>
        <v>-67.249851196395738</v>
      </c>
      <c r="M256" s="2">
        <f t="shared" si="132"/>
        <v>21.850801222441042</v>
      </c>
      <c r="N256" s="2">
        <f t="shared" si="125"/>
        <v>50.89572791928417</v>
      </c>
      <c r="O256" s="2">
        <f t="shared" si="130"/>
        <v>-83.259638273917361</v>
      </c>
      <c r="Q256" s="2">
        <f t="shared" si="126"/>
        <v>21.850801222441042</v>
      </c>
      <c r="R256" s="2">
        <f t="shared" si="127"/>
        <v>50.89572791928417</v>
      </c>
      <c r="S256" s="2">
        <f t="shared" si="140"/>
        <v>-83.259638273917361</v>
      </c>
      <c r="U256" s="2">
        <f t="shared" si="133"/>
        <v>21.850801222441042</v>
      </c>
      <c r="V256" s="2">
        <f t="shared" si="133"/>
        <v>50.89572791928417</v>
      </c>
      <c r="W256" s="2">
        <f t="shared" si="134"/>
        <v>916.7403617260826</v>
      </c>
      <c r="Y256" s="2">
        <f t="shared" si="128"/>
        <v>23.835321465828457</v>
      </c>
      <c r="Z256" s="2">
        <f t="shared" si="129"/>
        <v>55.518148915637639</v>
      </c>
      <c r="AH256" s="2">
        <f t="shared" si="131"/>
        <v>1</v>
      </c>
      <c r="AJ256" s="2">
        <f t="shared" si="122"/>
        <v>23.835321465828457</v>
      </c>
      <c r="AK256" s="2">
        <f t="shared" si="122"/>
        <v>55.518148915637639</v>
      </c>
    </row>
    <row r="257" spans="1:37" x14ac:dyDescent="0.2">
      <c r="A257" s="2">
        <f t="shared" si="135"/>
        <v>23</v>
      </c>
      <c r="C257" s="2">
        <f t="shared" si="136"/>
        <v>330</v>
      </c>
      <c r="D257" s="2">
        <f t="shared" si="137"/>
        <v>70.710678118654755</v>
      </c>
      <c r="E257" s="2">
        <f t="shared" si="141"/>
        <v>61.237243569579434</v>
      </c>
      <c r="F257" s="2">
        <f t="shared" si="138"/>
        <v>70.710678118654741</v>
      </c>
      <c r="G257" s="2">
        <f t="shared" si="142"/>
        <v>-35.355339059327406</v>
      </c>
      <c r="I257" s="2">
        <f t="shared" si="123"/>
        <v>38.511795495802289</v>
      </c>
      <c r="J257" s="2">
        <f t="shared" si="139"/>
        <v>70.710678118654741</v>
      </c>
      <c r="K257" s="2">
        <f t="shared" si="124"/>
        <v>-59.302964577578265</v>
      </c>
      <c r="M257" s="2">
        <f t="shared" si="132"/>
        <v>38.511795495802289</v>
      </c>
      <c r="N257" s="2">
        <f t="shared" si="125"/>
        <v>52.952533525504506</v>
      </c>
      <c r="O257" s="2">
        <f t="shared" si="130"/>
        <v>-75.583535250210559</v>
      </c>
      <c r="Q257" s="2">
        <f t="shared" si="126"/>
        <v>38.511795495802289</v>
      </c>
      <c r="R257" s="2">
        <f t="shared" si="127"/>
        <v>52.952533525504506</v>
      </c>
      <c r="S257" s="2">
        <f t="shared" si="140"/>
        <v>-75.583535250210559</v>
      </c>
      <c r="U257" s="2">
        <f t="shared" si="133"/>
        <v>38.511795495802289</v>
      </c>
      <c r="V257" s="2">
        <f t="shared" si="133"/>
        <v>52.952533525504506</v>
      </c>
      <c r="W257" s="2">
        <f t="shared" si="134"/>
        <v>924.41646474978938</v>
      </c>
      <c r="Y257" s="2">
        <f t="shared" si="128"/>
        <v>41.660655088208784</v>
      </c>
      <c r="Z257" s="2">
        <f t="shared" si="129"/>
        <v>57.282118552309754</v>
      </c>
      <c r="AH257" s="2">
        <f t="shared" si="131"/>
        <v>1</v>
      </c>
      <c r="AJ257" s="2">
        <f t="shared" si="122"/>
        <v>41.660655088208784</v>
      </c>
      <c r="AK257" s="2">
        <f t="shared" si="122"/>
        <v>57.282118552309754</v>
      </c>
    </row>
    <row r="258" spans="1:37" x14ac:dyDescent="0.2">
      <c r="A258" s="2">
        <f t="shared" si="135"/>
        <v>24</v>
      </c>
      <c r="C258" s="2">
        <f t="shared" si="136"/>
        <v>345</v>
      </c>
      <c r="D258" s="2">
        <f t="shared" si="137"/>
        <v>70.710678118654755</v>
      </c>
      <c r="E258" s="2">
        <f t="shared" si="141"/>
        <v>68.301270189221938</v>
      </c>
      <c r="F258" s="2">
        <f t="shared" si="138"/>
        <v>70.710678118654741</v>
      </c>
      <c r="G258" s="2">
        <f t="shared" si="142"/>
        <v>-18.301270189221928</v>
      </c>
      <c r="I258" s="2">
        <f t="shared" si="123"/>
        <v>52.548274549875892</v>
      </c>
      <c r="J258" s="2">
        <f t="shared" si="139"/>
        <v>70.710678118654741</v>
      </c>
      <c r="K258" s="2">
        <f t="shared" si="124"/>
        <v>-47.314678925581504</v>
      </c>
      <c r="M258" s="2">
        <f t="shared" si="132"/>
        <v>52.548274549875892</v>
      </c>
      <c r="N258" s="2">
        <f t="shared" si="125"/>
        <v>56.05533017037056</v>
      </c>
      <c r="O258" s="2">
        <f t="shared" si="130"/>
        <v>-64.003740526016202</v>
      </c>
      <c r="Q258" s="2">
        <f t="shared" si="126"/>
        <v>52.548274549875892</v>
      </c>
      <c r="R258" s="2">
        <f t="shared" si="127"/>
        <v>56.05533017037056</v>
      </c>
      <c r="S258" s="2">
        <f t="shared" si="140"/>
        <v>-64.003740526016202</v>
      </c>
      <c r="U258" s="2">
        <f t="shared" si="133"/>
        <v>52.548274549875892</v>
      </c>
      <c r="V258" s="2">
        <f t="shared" si="133"/>
        <v>56.05533017037056</v>
      </c>
      <c r="W258" s="2">
        <f t="shared" si="134"/>
        <v>935.99625947398386</v>
      </c>
      <c r="Y258" s="2">
        <f t="shared" si="128"/>
        <v>56.141543321345374</v>
      </c>
      <c r="Z258" s="2">
        <f t="shared" si="129"/>
        <v>59.88841259031615</v>
      </c>
      <c r="AH258" s="2">
        <f t="shared" si="131"/>
        <v>1</v>
      </c>
      <c r="AJ258" s="2">
        <f t="shared" si="122"/>
        <v>56.141543321345374</v>
      </c>
      <c r="AK258" s="2">
        <f t="shared" si="122"/>
        <v>59.88841259031615</v>
      </c>
    </row>
    <row r="259" spans="1:37" x14ac:dyDescent="0.2">
      <c r="A259" s="2">
        <f t="shared" si="135"/>
        <v>25</v>
      </c>
      <c r="C259" s="2">
        <f t="shared" si="136"/>
        <v>360</v>
      </c>
      <c r="D259" s="2">
        <f t="shared" si="137"/>
        <v>70.710678118654755</v>
      </c>
      <c r="E259" s="2">
        <f t="shared" si="141"/>
        <v>70.710678118654755</v>
      </c>
      <c r="F259" s="2">
        <f t="shared" si="138"/>
        <v>70.710678118654741</v>
      </c>
      <c r="G259" s="2">
        <f t="shared" si="142"/>
        <v>-1.7326215608522128E-14</v>
      </c>
      <c r="I259" s="2">
        <f t="shared" si="123"/>
        <v>63.003675533505046</v>
      </c>
      <c r="J259" s="2">
        <f t="shared" si="139"/>
        <v>70.710678118654741</v>
      </c>
      <c r="K259" s="2">
        <f t="shared" si="124"/>
        <v>-32.101976096010318</v>
      </c>
      <c r="M259" s="2">
        <f t="shared" si="132"/>
        <v>63.003675533505046</v>
      </c>
      <c r="N259" s="2">
        <f t="shared" si="125"/>
        <v>59.992667390148583</v>
      </c>
      <c r="O259" s="2">
        <f t="shared" si="130"/>
        <v>-49.309397975272617</v>
      </c>
      <c r="Q259" s="2">
        <f t="shared" si="126"/>
        <v>63.003675533505046</v>
      </c>
      <c r="R259" s="2">
        <f t="shared" si="127"/>
        <v>59.992667390148583</v>
      </c>
      <c r="S259" s="2">
        <f t="shared" si="140"/>
        <v>-49.309397975272617</v>
      </c>
      <c r="U259" s="2">
        <f t="shared" si="133"/>
        <v>63.003675533505046</v>
      </c>
      <c r="V259" s="2">
        <f t="shared" si="133"/>
        <v>59.992667390148583</v>
      </c>
      <c r="W259" s="2">
        <f t="shared" si="134"/>
        <v>950.69060202472735</v>
      </c>
      <c r="Y259" s="2">
        <f t="shared" si="128"/>
        <v>66.271482435319513</v>
      </c>
      <c r="Z259" s="2">
        <f t="shared" si="129"/>
        <v>63.104302558981416</v>
      </c>
      <c r="AH259" s="2">
        <f t="shared" si="131"/>
        <v>1</v>
      </c>
      <c r="AJ259" s="2">
        <f t="shared" si="122"/>
        <v>66.271482435319513</v>
      </c>
      <c r="AK259" s="2">
        <f t="shared" si="122"/>
        <v>63.104302558981416</v>
      </c>
    </row>
    <row r="260" spans="1:37" x14ac:dyDescent="0.2">
      <c r="A260" s="2">
        <v>1</v>
      </c>
      <c r="B260" s="23">
        <f>B235+15</f>
        <v>60</v>
      </c>
      <c r="C260" s="2">
        <v>0</v>
      </c>
      <c r="D260" s="23">
        <f>$D$32*COS(RADIANS($B260))</f>
        <v>50.000000000000014</v>
      </c>
      <c r="E260" s="2">
        <f>$D260*COS(RADIANS($C260))</f>
        <v>50.000000000000014</v>
      </c>
      <c r="F260" s="23">
        <f>$D$32*SIN(RADIANS($B260))</f>
        <v>86.602540378443862</v>
      </c>
      <c r="G260" s="2">
        <f>$D260*SIN(RADIANS($C260))</f>
        <v>0</v>
      </c>
      <c r="I260" s="2">
        <f t="shared" si="123"/>
        <v>44.550326209418408</v>
      </c>
      <c r="J260" s="2">
        <f>F260</f>
        <v>86.602540378443862</v>
      </c>
      <c r="K260" s="2">
        <f t="shared" si="124"/>
        <v>-22.699524986977345</v>
      </c>
      <c r="M260" s="2">
        <f>I260</f>
        <v>44.550326209418408</v>
      </c>
      <c r="N260" s="2">
        <f t="shared" si="125"/>
        <v>77.776560992370506</v>
      </c>
      <c r="O260" s="2">
        <f t="shared" si="130"/>
        <v>-44.340444233616779</v>
      </c>
      <c r="Q260" s="2">
        <f t="shared" si="126"/>
        <v>44.550326209418408</v>
      </c>
      <c r="R260" s="2">
        <f t="shared" si="127"/>
        <v>77.776560992370506</v>
      </c>
      <c r="S260" s="2">
        <f>O260</f>
        <v>-44.340444233616779</v>
      </c>
      <c r="U260" s="2">
        <f>Q260</f>
        <v>44.550326209418408</v>
      </c>
      <c r="V260" s="2">
        <f t="shared" ref="V260:V323" si="143">R260</f>
        <v>77.776560992370506</v>
      </c>
      <c r="W260" s="2">
        <f>S260+$W$32</f>
        <v>955.65955576638316</v>
      </c>
      <c r="Y260" s="2">
        <f t="shared" si="128"/>
        <v>46.617360691477259</v>
      </c>
      <c r="Z260" s="2">
        <f t="shared" si="129"/>
        <v>81.385217699202769</v>
      </c>
      <c r="AH260" s="2">
        <f t="shared" si="131"/>
        <v>1</v>
      </c>
      <c r="AJ260" s="2">
        <f t="shared" si="122"/>
        <v>46.617360691477259</v>
      </c>
      <c r="AK260" s="2">
        <f t="shared" si="122"/>
        <v>81.385217699202769</v>
      </c>
    </row>
    <row r="261" spans="1:37" x14ac:dyDescent="0.2">
      <c r="A261" s="2">
        <f>A260+1</f>
        <v>2</v>
      </c>
      <c r="C261" s="2">
        <f>C260+15</f>
        <v>15</v>
      </c>
      <c r="D261" s="2">
        <f>D260</f>
        <v>50.000000000000014</v>
      </c>
      <c r="E261" s="2">
        <f t="shared" ref="E261:E284" si="144">$D261*COS(RADIANS($C261))</f>
        <v>48.296291314453427</v>
      </c>
      <c r="F261" s="2">
        <f>F260</f>
        <v>86.602540378443862</v>
      </c>
      <c r="G261" s="2">
        <f t="shared" ref="G261:G284" si="145">$D261*SIN(RADIANS($C261))</f>
        <v>12.940952255126041</v>
      </c>
      <c r="I261" s="2">
        <f t="shared" si="123"/>
        <v>48.907380036690292</v>
      </c>
      <c r="J261" s="2">
        <f>F261</f>
        <v>86.602540378443862</v>
      </c>
      <c r="K261" s="2">
        <f t="shared" si="124"/>
        <v>-10.395584540887969</v>
      </c>
      <c r="M261" s="2">
        <f t="shared" ref="M261:M284" si="146">I261</f>
        <v>48.907380036690292</v>
      </c>
      <c r="N261" s="2">
        <f t="shared" si="125"/>
        <v>80.961055109625633</v>
      </c>
      <c r="O261" s="2">
        <f t="shared" si="130"/>
        <v>-32.455750391616412</v>
      </c>
      <c r="Q261" s="2">
        <f t="shared" si="126"/>
        <v>48.907380036690292</v>
      </c>
      <c r="R261" s="2">
        <f t="shared" si="127"/>
        <v>80.961055109625633</v>
      </c>
      <c r="S261" s="2">
        <f>O261</f>
        <v>-32.455750391616412</v>
      </c>
      <c r="U261" s="2">
        <f t="shared" ref="U261:U284" si="147">Q261</f>
        <v>48.907380036690292</v>
      </c>
      <c r="V261" s="2">
        <f t="shared" si="143"/>
        <v>80.961055109625633</v>
      </c>
      <c r="W261" s="2">
        <f t="shared" ref="W261:W284" si="148">S261+$W$32</f>
        <v>967.54424960838355</v>
      </c>
      <c r="Y261" s="2">
        <f t="shared" si="128"/>
        <v>50.547951741210497</v>
      </c>
      <c r="Z261" s="2">
        <f t="shared" si="129"/>
        <v>83.676850069022549</v>
      </c>
      <c r="AH261" s="2">
        <f t="shared" si="131"/>
        <v>1</v>
      </c>
      <c r="AJ261" s="2">
        <f t="shared" si="122"/>
        <v>50.547951741210497</v>
      </c>
      <c r="AK261" s="2">
        <f t="shared" si="122"/>
        <v>83.676850069022549</v>
      </c>
    </row>
    <row r="262" spans="1:37" x14ac:dyDescent="0.2">
      <c r="A262" s="2">
        <f t="shared" ref="A262:A284" si="149">A261+1</f>
        <v>3</v>
      </c>
      <c r="C262" s="2">
        <f t="shared" ref="C262:C284" si="150">C261+15</f>
        <v>30</v>
      </c>
      <c r="D262" s="2">
        <f t="shared" ref="D262:D284" si="151">D261</f>
        <v>50.000000000000014</v>
      </c>
      <c r="E262" s="2">
        <f t="shared" si="144"/>
        <v>43.301270189221945</v>
      </c>
      <c r="F262" s="2">
        <f t="shared" ref="F262:F284" si="152">F261</f>
        <v>86.602540378443862</v>
      </c>
      <c r="G262" s="2">
        <f t="shared" si="145"/>
        <v>25.000000000000004</v>
      </c>
      <c r="I262" s="2">
        <f t="shared" si="123"/>
        <v>49.931476737728708</v>
      </c>
      <c r="J262" s="2">
        <f>F262</f>
        <v>86.602540378443862</v>
      </c>
      <c r="K262" s="2">
        <f t="shared" si="124"/>
        <v>2.6167978121471904</v>
      </c>
      <c r="M262" s="2">
        <f t="shared" si="146"/>
        <v>49.931476737728708</v>
      </c>
      <c r="N262" s="2">
        <f t="shared" si="125"/>
        <v>84.328907484747091</v>
      </c>
      <c r="O262" s="2">
        <f t="shared" si="130"/>
        <v>-19.886754215271633</v>
      </c>
      <c r="Q262" s="2">
        <f t="shared" si="126"/>
        <v>49.931476737728708</v>
      </c>
      <c r="R262" s="2">
        <f t="shared" si="127"/>
        <v>84.328907484747091</v>
      </c>
      <c r="S262" s="2">
        <f>O262</f>
        <v>-19.886754215271633</v>
      </c>
      <c r="U262" s="2">
        <f t="shared" si="147"/>
        <v>49.931476737728708</v>
      </c>
      <c r="V262" s="2">
        <f t="shared" si="143"/>
        <v>84.328907484747091</v>
      </c>
      <c r="W262" s="2">
        <f t="shared" si="148"/>
        <v>980.11324578472841</v>
      </c>
      <c r="Y262" s="2">
        <f t="shared" si="128"/>
        <v>50.94459946590257</v>
      </c>
      <c r="Z262" s="2">
        <f t="shared" si="129"/>
        <v>86.039963083275225</v>
      </c>
      <c r="AH262" s="2">
        <f t="shared" si="131"/>
        <v>1</v>
      </c>
      <c r="AJ262" s="2">
        <f t="shared" si="122"/>
        <v>50.94459946590257</v>
      </c>
      <c r="AK262" s="2">
        <f t="shared" si="122"/>
        <v>86.039963083275225</v>
      </c>
    </row>
    <row r="263" spans="1:37" x14ac:dyDescent="0.2">
      <c r="A263" s="2">
        <f t="shared" si="149"/>
        <v>4</v>
      </c>
      <c r="C263" s="2">
        <f t="shared" si="150"/>
        <v>45</v>
      </c>
      <c r="D263" s="2">
        <f t="shared" si="151"/>
        <v>50.000000000000014</v>
      </c>
      <c r="E263" s="2">
        <f t="shared" si="144"/>
        <v>35.355339059327392</v>
      </c>
      <c r="F263" s="2">
        <f t="shared" si="152"/>
        <v>86.602540378443862</v>
      </c>
      <c r="G263" s="2">
        <f t="shared" si="145"/>
        <v>35.355339059327385</v>
      </c>
      <c r="I263" s="2">
        <f t="shared" si="123"/>
        <v>47.552825814757696</v>
      </c>
      <c r="J263" s="2">
        <f>F263</f>
        <v>86.602540378443862</v>
      </c>
      <c r="K263" s="2">
        <f t="shared" si="124"/>
        <v>15.450849718747374</v>
      </c>
      <c r="M263" s="2">
        <f t="shared" si="146"/>
        <v>47.552825814757696</v>
      </c>
      <c r="N263" s="2">
        <f t="shared" si="125"/>
        <v>87.650604544009539</v>
      </c>
      <c r="O263" s="2">
        <f t="shared" si="130"/>
        <v>-7.4900120227520581</v>
      </c>
      <c r="Q263" s="2">
        <f t="shared" si="126"/>
        <v>47.552825814757696</v>
      </c>
      <c r="R263" s="2">
        <f t="shared" si="127"/>
        <v>87.650604544009539</v>
      </c>
      <c r="S263" s="2">
        <f>O263</f>
        <v>-7.4900120227520581</v>
      </c>
      <c r="U263" s="2">
        <f t="shared" si="147"/>
        <v>47.552825814757696</v>
      </c>
      <c r="V263" s="2">
        <f t="shared" si="143"/>
        <v>87.650604544009539</v>
      </c>
      <c r="W263" s="2">
        <f t="shared" si="148"/>
        <v>992.50998797724799</v>
      </c>
      <c r="Y263" s="2">
        <f t="shared" si="128"/>
        <v>47.911684910769672</v>
      </c>
      <c r="Z263" s="2">
        <f t="shared" si="129"/>
        <v>88.312062957313842</v>
      </c>
      <c r="AH263" s="2">
        <f t="shared" si="131"/>
        <v>1</v>
      </c>
      <c r="AJ263" s="2">
        <f t="shared" si="122"/>
        <v>47.911684910769672</v>
      </c>
      <c r="AK263" s="2">
        <f t="shared" si="122"/>
        <v>88.312062957313842</v>
      </c>
    </row>
    <row r="264" spans="1:37" x14ac:dyDescent="0.2">
      <c r="A264" s="2">
        <f t="shared" si="149"/>
        <v>5</v>
      </c>
      <c r="C264" s="2">
        <f t="shared" si="150"/>
        <v>60</v>
      </c>
      <c r="D264" s="2">
        <f t="shared" si="151"/>
        <v>50.000000000000014</v>
      </c>
      <c r="E264" s="2">
        <f t="shared" si="144"/>
        <v>25.000000000000014</v>
      </c>
      <c r="F264" s="2">
        <f t="shared" si="152"/>
        <v>86.602540378443862</v>
      </c>
      <c r="G264" s="2">
        <f t="shared" si="145"/>
        <v>43.301270189221945</v>
      </c>
      <c r="I264" s="2">
        <f t="shared" si="123"/>
        <v>41.933528397271218</v>
      </c>
      <c r="J264" s="2">
        <f t="shared" ref="J264:J284" si="153">F264</f>
        <v>86.602540378443862</v>
      </c>
      <c r="K264" s="2">
        <f t="shared" si="124"/>
        <v>27.231951750751364</v>
      </c>
      <c r="M264" s="2">
        <f t="shared" si="146"/>
        <v>41.933528397271218</v>
      </c>
      <c r="N264" s="2">
        <f t="shared" si="125"/>
        <v>90.699778122188178</v>
      </c>
      <c r="O264" s="2">
        <f t="shared" si="130"/>
        <v>3.8896586921072149</v>
      </c>
      <c r="Q264" s="2">
        <f t="shared" si="126"/>
        <v>41.933528397271218</v>
      </c>
      <c r="R264" s="2">
        <f t="shared" si="127"/>
        <v>90.699778122188178</v>
      </c>
      <c r="S264" s="2">
        <f t="shared" ref="S264:S284" si="154">O264</f>
        <v>3.8896586921072149</v>
      </c>
      <c r="U264" s="2">
        <f t="shared" si="147"/>
        <v>41.933528397271218</v>
      </c>
      <c r="V264" s="2">
        <f t="shared" si="143"/>
        <v>90.699778122188178</v>
      </c>
      <c r="W264" s="2">
        <f t="shared" si="148"/>
        <v>1003.8896586921072</v>
      </c>
      <c r="Y264" s="2">
        <f t="shared" si="128"/>
        <v>41.771053256892074</v>
      </c>
      <c r="Z264" s="2">
        <f t="shared" si="129"/>
        <v>90.348353862270216</v>
      </c>
      <c r="AH264" s="2">
        <f t="shared" si="131"/>
        <v>1</v>
      </c>
      <c r="AJ264" s="2">
        <f t="shared" si="122"/>
        <v>41.771053256892074</v>
      </c>
      <c r="AK264" s="2">
        <f t="shared" si="122"/>
        <v>90.348353862270216</v>
      </c>
    </row>
    <row r="265" spans="1:37" x14ac:dyDescent="0.2">
      <c r="A265" s="2">
        <f t="shared" si="149"/>
        <v>6</v>
      </c>
      <c r="C265" s="2">
        <f t="shared" si="150"/>
        <v>75</v>
      </c>
      <c r="D265" s="2">
        <f t="shared" si="151"/>
        <v>50.000000000000014</v>
      </c>
      <c r="E265" s="2">
        <f t="shared" si="144"/>
        <v>12.940952255126041</v>
      </c>
      <c r="F265" s="2">
        <f t="shared" si="152"/>
        <v>86.602540378443862</v>
      </c>
      <c r="G265" s="2">
        <f t="shared" si="145"/>
        <v>48.296291314453427</v>
      </c>
      <c r="I265" s="2">
        <f t="shared" si="123"/>
        <v>33.456530317942921</v>
      </c>
      <c r="J265" s="2">
        <f t="shared" si="153"/>
        <v>86.602540378443862</v>
      </c>
      <c r="K265" s="2">
        <f t="shared" si="124"/>
        <v>37.157241273869722</v>
      </c>
      <c r="M265" s="2">
        <f t="shared" si="146"/>
        <v>33.456530317942921</v>
      </c>
      <c r="N265" s="2">
        <f t="shared" si="125"/>
        <v>93.268632078927723</v>
      </c>
      <c r="O265" s="2">
        <f t="shared" si="130"/>
        <v>13.476752175883547</v>
      </c>
      <c r="Q265" s="2">
        <f t="shared" si="126"/>
        <v>33.456530317942921</v>
      </c>
      <c r="R265" s="2">
        <f t="shared" si="127"/>
        <v>93.268632078927723</v>
      </c>
      <c r="S265" s="2">
        <f t="shared" si="154"/>
        <v>13.476752175883547</v>
      </c>
      <c r="U265" s="2">
        <f t="shared" si="147"/>
        <v>33.456530317942921</v>
      </c>
      <c r="V265" s="2">
        <f t="shared" si="143"/>
        <v>93.268632078927723</v>
      </c>
      <c r="W265" s="2">
        <f t="shared" si="148"/>
        <v>1013.4767521758836</v>
      </c>
      <c r="Y265" s="2">
        <f t="shared" si="128"/>
        <v>33.011640618409281</v>
      </c>
      <c r="Z265" s="2">
        <f t="shared" si="129"/>
        <v>92.028388296707021</v>
      </c>
      <c r="AH265" s="2">
        <f t="shared" si="131"/>
        <v>1</v>
      </c>
      <c r="AJ265" s="2">
        <f t="shared" si="122"/>
        <v>33.011640618409281</v>
      </c>
      <c r="AK265" s="2">
        <f t="shared" si="122"/>
        <v>92.028388296707021</v>
      </c>
    </row>
    <row r="266" spans="1:37" x14ac:dyDescent="0.2">
      <c r="A266" s="2">
        <f t="shared" si="149"/>
        <v>7</v>
      </c>
      <c r="C266" s="2">
        <f t="shared" si="150"/>
        <v>90</v>
      </c>
      <c r="D266" s="2">
        <f t="shared" si="151"/>
        <v>50.000000000000014</v>
      </c>
      <c r="E266" s="2">
        <f t="shared" si="144"/>
        <v>3.0628711372715508E-15</v>
      </c>
      <c r="F266" s="2">
        <f t="shared" si="152"/>
        <v>86.602540378443862</v>
      </c>
      <c r="G266" s="2">
        <f t="shared" si="145"/>
        <v>50.000000000000014</v>
      </c>
      <c r="I266" s="2">
        <f t="shared" si="123"/>
        <v>22.699524986977348</v>
      </c>
      <c r="J266" s="2">
        <f t="shared" si="153"/>
        <v>86.602540378443862</v>
      </c>
      <c r="K266" s="2">
        <f t="shared" si="124"/>
        <v>44.550326209418408</v>
      </c>
      <c r="M266" s="2">
        <f t="shared" si="146"/>
        <v>22.699524986977348</v>
      </c>
      <c r="N266" s="2">
        <f t="shared" si="125"/>
        <v>95.18210326230826</v>
      </c>
      <c r="O266" s="2">
        <f t="shared" si="130"/>
        <v>20.617923851078679</v>
      </c>
      <c r="Q266" s="2">
        <f t="shared" si="126"/>
        <v>22.699524986977348</v>
      </c>
      <c r="R266" s="2">
        <f t="shared" si="127"/>
        <v>95.18210326230826</v>
      </c>
      <c r="S266" s="2">
        <f t="shared" si="154"/>
        <v>20.617923851078679</v>
      </c>
      <c r="U266" s="2">
        <f t="shared" si="147"/>
        <v>22.699524986977348</v>
      </c>
      <c r="V266" s="2">
        <f t="shared" si="143"/>
        <v>95.18210326230826</v>
      </c>
      <c r="W266" s="2">
        <f t="shared" si="148"/>
        <v>1020.6179238510787</v>
      </c>
      <c r="Y266" s="2">
        <f t="shared" si="128"/>
        <v>22.240962515458921</v>
      </c>
      <c r="Z266" s="2">
        <f t="shared" si="129"/>
        <v>93.259290316163955</v>
      </c>
      <c r="AH266" s="2">
        <f t="shared" si="131"/>
        <v>1</v>
      </c>
      <c r="AJ266" s="2">
        <f t="shared" si="122"/>
        <v>22.240962515458921</v>
      </c>
      <c r="AK266" s="2">
        <f t="shared" si="122"/>
        <v>93.259290316163955</v>
      </c>
    </row>
    <row r="267" spans="1:37" x14ac:dyDescent="0.2">
      <c r="A267" s="2">
        <f t="shared" si="149"/>
        <v>8</v>
      </c>
      <c r="C267" s="2">
        <f t="shared" si="150"/>
        <v>105</v>
      </c>
      <c r="D267" s="2">
        <f t="shared" si="151"/>
        <v>50.000000000000014</v>
      </c>
      <c r="E267" s="2">
        <f t="shared" si="144"/>
        <v>-12.940952255126046</v>
      </c>
      <c r="F267" s="2">
        <f t="shared" si="152"/>
        <v>86.602540378443862</v>
      </c>
      <c r="G267" s="2">
        <f t="shared" si="145"/>
        <v>48.296291314453427</v>
      </c>
      <c r="I267" s="2">
        <f t="shared" si="123"/>
        <v>10.395584540887965</v>
      </c>
      <c r="J267" s="2">
        <f t="shared" si="153"/>
        <v>86.602540378443862</v>
      </c>
      <c r="K267" s="2">
        <f t="shared" si="124"/>
        <v>48.907380036690299</v>
      </c>
      <c r="M267" s="2">
        <f t="shared" si="146"/>
        <v>10.395584540887965</v>
      </c>
      <c r="N267" s="2">
        <f t="shared" si="125"/>
        <v>96.309791773343065</v>
      </c>
      <c r="O267" s="2">
        <f t="shared" si="130"/>
        <v>24.826514669372223</v>
      </c>
      <c r="Q267" s="2">
        <f t="shared" si="126"/>
        <v>10.395584540887965</v>
      </c>
      <c r="R267" s="2">
        <f t="shared" si="127"/>
        <v>96.309791773343065</v>
      </c>
      <c r="S267" s="2">
        <f t="shared" si="154"/>
        <v>24.826514669372223</v>
      </c>
      <c r="U267" s="2">
        <f t="shared" si="147"/>
        <v>10.395584540887965</v>
      </c>
      <c r="V267" s="2">
        <f t="shared" si="143"/>
        <v>96.309791773343065</v>
      </c>
      <c r="W267" s="2">
        <f t="shared" si="148"/>
        <v>1024.8265146693723</v>
      </c>
      <c r="Y267" s="2">
        <f t="shared" si="128"/>
        <v>10.143750568594305</v>
      </c>
      <c r="Z267" s="2">
        <f t="shared" si="129"/>
        <v>93.976678388745981</v>
      </c>
      <c r="AH267" s="2">
        <f t="shared" si="131"/>
        <v>1</v>
      </c>
      <c r="AJ267" s="2">
        <f t="shared" si="122"/>
        <v>10.143750568594305</v>
      </c>
      <c r="AK267" s="2">
        <f t="shared" si="122"/>
        <v>93.976678388745981</v>
      </c>
    </row>
    <row r="268" spans="1:37" x14ac:dyDescent="0.2">
      <c r="A268" s="2">
        <f t="shared" si="149"/>
        <v>9</v>
      </c>
      <c r="C268" s="2">
        <f t="shared" si="150"/>
        <v>120</v>
      </c>
      <c r="D268" s="2">
        <f t="shared" si="151"/>
        <v>50.000000000000014</v>
      </c>
      <c r="E268" s="2">
        <f t="shared" si="144"/>
        <v>-24.999999999999996</v>
      </c>
      <c r="F268" s="2">
        <f t="shared" si="152"/>
        <v>86.602540378443862</v>
      </c>
      <c r="G268" s="2">
        <f t="shared" si="145"/>
        <v>43.301270189221945</v>
      </c>
      <c r="I268" s="2">
        <f t="shared" si="123"/>
        <v>-2.6167978121471833</v>
      </c>
      <c r="J268" s="2">
        <f t="shared" si="153"/>
        <v>86.602540378443862</v>
      </c>
      <c r="K268" s="2">
        <f t="shared" si="124"/>
        <v>49.931476737728708</v>
      </c>
      <c r="M268" s="2">
        <f t="shared" si="146"/>
        <v>-2.6167978121471833</v>
      </c>
      <c r="N268" s="2">
        <f t="shared" si="125"/>
        <v>96.574847503598463</v>
      </c>
      <c r="O268" s="2">
        <f t="shared" si="130"/>
        <v>25.815716121522662</v>
      </c>
      <c r="Q268" s="2">
        <f t="shared" si="126"/>
        <v>-2.6167978121471833</v>
      </c>
      <c r="R268" s="2">
        <f t="shared" si="127"/>
        <v>96.574847503598463</v>
      </c>
      <c r="S268" s="2">
        <f t="shared" si="154"/>
        <v>25.815716121522662</v>
      </c>
      <c r="U268" s="2">
        <f t="shared" si="147"/>
        <v>-2.6167978121471833</v>
      </c>
      <c r="V268" s="2">
        <f t="shared" si="143"/>
        <v>96.574847503598463</v>
      </c>
      <c r="W268" s="2">
        <f t="shared" si="148"/>
        <v>1025.8157161215227</v>
      </c>
      <c r="Y268" s="2">
        <f t="shared" si="128"/>
        <v>-2.5509433819565168</v>
      </c>
      <c r="Z268" s="2">
        <f t="shared" si="129"/>
        <v>94.144441331758443</v>
      </c>
      <c r="AH268" s="2">
        <f t="shared" si="131"/>
        <v>1</v>
      </c>
      <c r="AJ268" s="2">
        <f t="shared" si="122"/>
        <v>-2.5509433819565168</v>
      </c>
      <c r="AK268" s="2">
        <f t="shared" si="122"/>
        <v>94.144441331758443</v>
      </c>
    </row>
    <row r="269" spans="1:37" x14ac:dyDescent="0.2">
      <c r="A269" s="2">
        <f t="shared" si="149"/>
        <v>10</v>
      </c>
      <c r="C269" s="2">
        <f t="shared" si="150"/>
        <v>135</v>
      </c>
      <c r="D269" s="2">
        <f t="shared" si="151"/>
        <v>50.000000000000014</v>
      </c>
      <c r="E269" s="2">
        <f t="shared" si="144"/>
        <v>-35.355339059327385</v>
      </c>
      <c r="F269" s="2">
        <f t="shared" si="152"/>
        <v>86.602540378443862</v>
      </c>
      <c r="G269" s="2">
        <f t="shared" si="145"/>
        <v>35.355339059327392</v>
      </c>
      <c r="I269" s="2">
        <f t="shared" si="123"/>
        <v>-15.450849718747374</v>
      </c>
      <c r="J269" s="2">
        <f t="shared" si="153"/>
        <v>86.602540378443862</v>
      </c>
      <c r="K269" s="2">
        <f t="shared" si="124"/>
        <v>47.552825814757696</v>
      </c>
      <c r="M269" s="2">
        <f t="shared" si="146"/>
        <v>-15.450849718747374</v>
      </c>
      <c r="N269" s="2">
        <f t="shared" si="125"/>
        <v>95.95920734308288</v>
      </c>
      <c r="O269" s="2">
        <f t="shared" si="130"/>
        <v>23.518115763298631</v>
      </c>
      <c r="Q269" s="2">
        <f t="shared" si="126"/>
        <v>-15.450849718747374</v>
      </c>
      <c r="R269" s="2">
        <f t="shared" si="127"/>
        <v>95.95920734308288</v>
      </c>
      <c r="S269" s="2">
        <f t="shared" si="154"/>
        <v>23.518115763298631</v>
      </c>
      <c r="U269" s="2">
        <f t="shared" si="147"/>
        <v>-15.450849718747374</v>
      </c>
      <c r="V269" s="2">
        <f t="shared" si="143"/>
        <v>95.95920734308288</v>
      </c>
      <c r="W269" s="2">
        <f t="shared" si="148"/>
        <v>1023.5181157632986</v>
      </c>
      <c r="Y269" s="2">
        <f t="shared" si="128"/>
        <v>-15.095824373586932</v>
      </c>
      <c r="Z269" s="2">
        <f t="shared" si="129"/>
        <v>93.754283256159425</v>
      </c>
      <c r="AH269" s="2">
        <f t="shared" si="131"/>
        <v>1</v>
      </c>
      <c r="AJ269" s="2">
        <f t="shared" si="122"/>
        <v>-15.095824373586932</v>
      </c>
      <c r="AK269" s="2">
        <f t="shared" si="122"/>
        <v>93.754283256159425</v>
      </c>
    </row>
    <row r="270" spans="1:37" x14ac:dyDescent="0.2">
      <c r="A270" s="2">
        <f t="shared" si="149"/>
        <v>11</v>
      </c>
      <c r="C270" s="2">
        <f t="shared" si="150"/>
        <v>150</v>
      </c>
      <c r="D270" s="2">
        <f t="shared" si="151"/>
        <v>50.000000000000014</v>
      </c>
      <c r="E270" s="2">
        <f t="shared" si="144"/>
        <v>-43.301270189221945</v>
      </c>
      <c r="F270" s="2">
        <f t="shared" si="152"/>
        <v>86.602540378443862</v>
      </c>
      <c r="G270" s="2">
        <f t="shared" si="145"/>
        <v>25.000000000000004</v>
      </c>
      <c r="I270" s="2">
        <f t="shared" si="123"/>
        <v>-27.231951750751371</v>
      </c>
      <c r="J270" s="2">
        <f t="shared" si="153"/>
        <v>86.602540378443862</v>
      </c>
      <c r="K270" s="2">
        <f t="shared" si="124"/>
        <v>41.933528397271211</v>
      </c>
      <c r="M270" s="2">
        <f t="shared" si="146"/>
        <v>-27.231951750751371</v>
      </c>
      <c r="N270" s="2">
        <f t="shared" si="125"/>
        <v>94.504826151341959</v>
      </c>
      <c r="O270" s="2">
        <f t="shared" si="130"/>
        <v>18.090291262148966</v>
      </c>
      <c r="Q270" s="2">
        <f t="shared" si="126"/>
        <v>-27.231951750751371</v>
      </c>
      <c r="R270" s="2">
        <f t="shared" si="127"/>
        <v>94.504826151341959</v>
      </c>
      <c r="S270" s="2">
        <f t="shared" si="154"/>
        <v>18.090291262148966</v>
      </c>
      <c r="U270" s="2">
        <f t="shared" si="147"/>
        <v>-27.231951750751371</v>
      </c>
      <c r="V270" s="2">
        <f t="shared" si="143"/>
        <v>94.504826151341959</v>
      </c>
      <c r="W270" s="2">
        <f t="shared" si="148"/>
        <v>1018.090291262149</v>
      </c>
      <c r="Y270" s="2">
        <f t="shared" si="128"/>
        <v>-26.74807134934105</v>
      </c>
      <c r="Z270" s="2">
        <f t="shared" si="129"/>
        <v>92.825584294868619</v>
      </c>
      <c r="AH270" s="2">
        <f t="shared" si="131"/>
        <v>1</v>
      </c>
      <c r="AJ270" s="2">
        <f t="shared" si="122"/>
        <v>-26.74807134934105</v>
      </c>
      <c r="AK270" s="2">
        <f t="shared" si="122"/>
        <v>92.825584294868619</v>
      </c>
    </row>
    <row r="271" spans="1:37" x14ac:dyDescent="0.2">
      <c r="A271" s="2">
        <f t="shared" si="149"/>
        <v>12</v>
      </c>
      <c r="C271" s="2">
        <f t="shared" si="150"/>
        <v>165</v>
      </c>
      <c r="D271" s="2">
        <f t="shared" si="151"/>
        <v>50.000000000000014</v>
      </c>
      <c r="E271" s="2">
        <f t="shared" si="144"/>
        <v>-48.296291314453427</v>
      </c>
      <c r="F271" s="2">
        <f t="shared" si="152"/>
        <v>86.602540378443862</v>
      </c>
      <c r="G271" s="2">
        <f t="shared" si="145"/>
        <v>12.940952255126055</v>
      </c>
      <c r="I271" s="2">
        <f t="shared" si="123"/>
        <v>-37.157241273869715</v>
      </c>
      <c r="J271" s="2">
        <f t="shared" si="153"/>
        <v>86.602540378443862</v>
      </c>
      <c r="K271" s="2">
        <f t="shared" si="124"/>
        <v>33.456530317942935</v>
      </c>
      <c r="M271" s="2">
        <f t="shared" si="146"/>
        <v>-37.157241273869715</v>
      </c>
      <c r="N271" s="2">
        <f t="shared" si="125"/>
        <v>92.310817603114316</v>
      </c>
      <c r="O271" s="2">
        <f t="shared" si="130"/>
        <v>9.9021398879229565</v>
      </c>
      <c r="Q271" s="2">
        <f t="shared" si="126"/>
        <v>-37.157241273869715</v>
      </c>
      <c r="R271" s="2">
        <f t="shared" si="127"/>
        <v>92.310817603114316</v>
      </c>
      <c r="S271" s="2">
        <f t="shared" si="154"/>
        <v>9.9021398879229565</v>
      </c>
      <c r="U271" s="2">
        <f t="shared" si="147"/>
        <v>-37.157241273869715</v>
      </c>
      <c r="V271" s="2">
        <f t="shared" si="143"/>
        <v>92.310817603114316</v>
      </c>
      <c r="W271" s="2">
        <f t="shared" si="148"/>
        <v>1009.902139887923</v>
      </c>
      <c r="Y271" s="2">
        <f t="shared" si="128"/>
        <v>-36.792912705376935</v>
      </c>
      <c r="Z271" s="2">
        <f t="shared" si="129"/>
        <v>91.40570552049607</v>
      </c>
      <c r="AH271" s="2">
        <f t="shared" si="131"/>
        <v>1</v>
      </c>
      <c r="AJ271" s="2">
        <f t="shared" si="122"/>
        <v>-36.792912705376935</v>
      </c>
      <c r="AK271" s="2">
        <f t="shared" si="122"/>
        <v>91.40570552049607</v>
      </c>
    </row>
    <row r="272" spans="1:37" x14ac:dyDescent="0.2">
      <c r="A272" s="2">
        <f t="shared" si="149"/>
        <v>13</v>
      </c>
      <c r="C272" s="2">
        <f t="shared" si="150"/>
        <v>180</v>
      </c>
      <c r="D272" s="2">
        <f t="shared" si="151"/>
        <v>50.000000000000014</v>
      </c>
      <c r="E272" s="2">
        <f t="shared" si="144"/>
        <v>-50.000000000000014</v>
      </c>
      <c r="F272" s="2">
        <f t="shared" si="152"/>
        <v>86.602540378443862</v>
      </c>
      <c r="G272" s="2">
        <f t="shared" si="145"/>
        <v>6.1257422745431016E-15</v>
      </c>
      <c r="I272" s="2">
        <f t="shared" si="123"/>
        <v>-44.550326209418408</v>
      </c>
      <c r="J272" s="2">
        <f t="shared" si="153"/>
        <v>86.602540378443862</v>
      </c>
      <c r="K272" s="2">
        <f t="shared" si="124"/>
        <v>22.699524986977352</v>
      </c>
      <c r="M272" s="2">
        <f t="shared" si="146"/>
        <v>-44.550326209418408</v>
      </c>
      <c r="N272" s="2">
        <f t="shared" si="125"/>
        <v>89.526699755191075</v>
      </c>
      <c r="O272" s="2">
        <f t="shared" si="130"/>
        <v>-0.48832937478588434</v>
      </c>
      <c r="Q272" s="2">
        <f t="shared" si="126"/>
        <v>-44.550326209418408</v>
      </c>
      <c r="R272" s="2">
        <f t="shared" si="127"/>
        <v>89.526699755191075</v>
      </c>
      <c r="S272" s="2">
        <f t="shared" si="154"/>
        <v>-0.48832937478588434</v>
      </c>
      <c r="U272" s="2">
        <f t="shared" si="147"/>
        <v>-44.550326209418408</v>
      </c>
      <c r="V272" s="2">
        <f t="shared" si="143"/>
        <v>89.526699755191075</v>
      </c>
      <c r="W272" s="2">
        <f t="shared" si="148"/>
        <v>999.51167062521415</v>
      </c>
      <c r="Y272" s="2">
        <f t="shared" si="128"/>
        <v>-44.572092071272472</v>
      </c>
      <c r="Z272" s="2">
        <f t="shared" si="129"/>
        <v>89.570439631975859</v>
      </c>
      <c r="AH272" s="2">
        <f t="shared" si="131"/>
        <v>1</v>
      </c>
      <c r="AJ272" s="2">
        <f t="shared" si="122"/>
        <v>-44.572092071272472</v>
      </c>
      <c r="AK272" s="2">
        <f t="shared" si="122"/>
        <v>89.570439631975859</v>
      </c>
    </row>
    <row r="273" spans="1:37" x14ac:dyDescent="0.2">
      <c r="A273" s="2">
        <f t="shared" si="149"/>
        <v>14</v>
      </c>
      <c r="C273" s="2">
        <f t="shared" si="150"/>
        <v>195</v>
      </c>
      <c r="D273" s="2">
        <f t="shared" si="151"/>
        <v>50.000000000000014</v>
      </c>
      <c r="E273" s="2">
        <f t="shared" si="144"/>
        <v>-48.296291314453427</v>
      </c>
      <c r="F273" s="2">
        <f t="shared" si="152"/>
        <v>86.602540378443862</v>
      </c>
      <c r="G273" s="2">
        <f t="shared" si="145"/>
        <v>-12.940952255126044</v>
      </c>
      <c r="I273" s="2">
        <f t="shared" si="123"/>
        <v>-48.907380036690292</v>
      </c>
      <c r="J273" s="2">
        <f t="shared" si="153"/>
        <v>86.602540378443862</v>
      </c>
      <c r="K273" s="2">
        <f t="shared" si="124"/>
        <v>10.395584540887967</v>
      </c>
      <c r="M273" s="2">
        <f t="shared" si="146"/>
        <v>-48.907380036690292</v>
      </c>
      <c r="N273" s="2">
        <f t="shared" si="125"/>
        <v>86.342205637935933</v>
      </c>
      <c r="O273" s="2">
        <f t="shared" si="130"/>
        <v>-12.373023216786262</v>
      </c>
      <c r="Q273" s="2">
        <f t="shared" si="126"/>
        <v>-48.907380036690292</v>
      </c>
      <c r="R273" s="2">
        <f t="shared" si="127"/>
        <v>86.342205637935933</v>
      </c>
      <c r="S273" s="2">
        <f t="shared" si="154"/>
        <v>-12.373023216786262</v>
      </c>
      <c r="U273" s="2">
        <f t="shared" si="147"/>
        <v>-48.907380036690292</v>
      </c>
      <c r="V273" s="2">
        <f t="shared" si="143"/>
        <v>86.342205637935933</v>
      </c>
      <c r="W273" s="2">
        <f t="shared" si="148"/>
        <v>987.62697678321376</v>
      </c>
      <c r="Y273" s="2">
        <f t="shared" si="128"/>
        <v>-49.520093300798493</v>
      </c>
      <c r="Z273" s="2">
        <f t="shared" si="129"/>
        <v>87.42390362721757</v>
      </c>
      <c r="AH273" s="2">
        <f t="shared" si="131"/>
        <v>1</v>
      </c>
      <c r="AJ273" s="2">
        <f t="shared" si="122"/>
        <v>-49.520093300798493</v>
      </c>
      <c r="AK273" s="2">
        <f t="shared" si="122"/>
        <v>87.42390362721757</v>
      </c>
    </row>
    <row r="274" spans="1:37" x14ac:dyDescent="0.2">
      <c r="A274" s="2">
        <f t="shared" si="149"/>
        <v>15</v>
      </c>
      <c r="C274" s="2">
        <f t="shared" si="150"/>
        <v>210</v>
      </c>
      <c r="D274" s="2">
        <f t="shared" si="151"/>
        <v>50.000000000000014</v>
      </c>
      <c r="E274" s="2">
        <f t="shared" si="144"/>
        <v>-43.301270189221945</v>
      </c>
      <c r="F274" s="2">
        <f t="shared" si="152"/>
        <v>86.602540378443862</v>
      </c>
      <c r="G274" s="2">
        <f t="shared" si="145"/>
        <v>-25.000000000000014</v>
      </c>
      <c r="I274" s="2">
        <f t="shared" si="123"/>
        <v>-49.931476737728715</v>
      </c>
      <c r="J274" s="2">
        <f t="shared" si="153"/>
        <v>86.602540378443862</v>
      </c>
      <c r="K274" s="2">
        <f t="shared" si="124"/>
        <v>-2.6167978121472011</v>
      </c>
      <c r="M274" s="2">
        <f t="shared" si="146"/>
        <v>-49.931476737728715</v>
      </c>
      <c r="N274" s="2">
        <f t="shared" si="125"/>
        <v>82.974353262814489</v>
      </c>
      <c r="O274" s="2">
        <f t="shared" si="130"/>
        <v>-24.942019393131048</v>
      </c>
      <c r="Q274" s="2">
        <f t="shared" si="126"/>
        <v>-49.931476737728715</v>
      </c>
      <c r="R274" s="2">
        <f t="shared" si="127"/>
        <v>82.974353262814489</v>
      </c>
      <c r="S274" s="2">
        <f t="shared" si="154"/>
        <v>-24.942019393131048</v>
      </c>
      <c r="U274" s="2">
        <f t="shared" si="147"/>
        <v>-49.931476737728715</v>
      </c>
      <c r="V274" s="2">
        <f t="shared" si="143"/>
        <v>82.974353262814489</v>
      </c>
      <c r="W274" s="2">
        <f t="shared" si="148"/>
        <v>975.05798060686891</v>
      </c>
      <c r="Y274" s="2">
        <f t="shared" si="128"/>
        <v>-51.208725768955532</v>
      </c>
      <c r="Z274" s="2">
        <f t="shared" si="129"/>
        <v>85.096840303970296</v>
      </c>
      <c r="AH274" s="2">
        <f t="shared" si="131"/>
        <v>1</v>
      </c>
      <c r="AJ274" s="2">
        <f t="shared" si="122"/>
        <v>-51.208725768955532</v>
      </c>
      <c r="AK274" s="2">
        <f t="shared" si="122"/>
        <v>85.096840303970296</v>
      </c>
    </row>
    <row r="275" spans="1:37" x14ac:dyDescent="0.2">
      <c r="A275" s="2">
        <f t="shared" si="149"/>
        <v>16</v>
      </c>
      <c r="C275" s="2">
        <f t="shared" si="150"/>
        <v>225</v>
      </c>
      <c r="D275" s="2">
        <f t="shared" si="151"/>
        <v>50.000000000000014</v>
      </c>
      <c r="E275" s="2">
        <f t="shared" si="144"/>
        <v>-35.355339059327392</v>
      </c>
      <c r="F275" s="2">
        <f t="shared" si="152"/>
        <v>86.602540378443862</v>
      </c>
      <c r="G275" s="2">
        <f t="shared" si="145"/>
        <v>-35.355339059327385</v>
      </c>
      <c r="I275" s="2">
        <f t="shared" si="123"/>
        <v>-47.552825814757696</v>
      </c>
      <c r="J275" s="2">
        <f t="shared" si="153"/>
        <v>86.602540378443862</v>
      </c>
      <c r="K275" s="2">
        <f t="shared" si="124"/>
        <v>-15.450849718747374</v>
      </c>
      <c r="M275" s="2">
        <f t="shared" si="146"/>
        <v>-47.552825814757696</v>
      </c>
      <c r="N275" s="2">
        <f t="shared" si="125"/>
        <v>79.652656203552041</v>
      </c>
      <c r="O275" s="2">
        <f t="shared" si="130"/>
        <v>-37.338761585650616</v>
      </c>
      <c r="Q275" s="2">
        <f t="shared" si="126"/>
        <v>-47.552825814757696</v>
      </c>
      <c r="R275" s="2">
        <f t="shared" si="127"/>
        <v>79.652656203552041</v>
      </c>
      <c r="S275" s="2">
        <f t="shared" si="154"/>
        <v>-37.338761585650616</v>
      </c>
      <c r="U275" s="2">
        <f t="shared" si="147"/>
        <v>-47.552825814757696</v>
      </c>
      <c r="V275" s="2">
        <f t="shared" si="143"/>
        <v>79.652656203552041</v>
      </c>
      <c r="W275" s="2">
        <f t="shared" si="148"/>
        <v>962.66123841434933</v>
      </c>
      <c r="Y275" s="2">
        <f t="shared" si="128"/>
        <v>-49.397258264064412</v>
      </c>
      <c r="Z275" s="2">
        <f t="shared" si="129"/>
        <v>82.742145445423958</v>
      </c>
      <c r="AH275" s="2">
        <f t="shared" si="131"/>
        <v>1</v>
      </c>
      <c r="AJ275" s="2">
        <f t="shared" si="122"/>
        <v>-49.397258264064412</v>
      </c>
      <c r="AK275" s="2">
        <f t="shared" si="122"/>
        <v>82.742145445423958</v>
      </c>
    </row>
    <row r="276" spans="1:37" x14ac:dyDescent="0.2">
      <c r="A276" s="2">
        <f t="shared" si="149"/>
        <v>17</v>
      </c>
      <c r="C276" s="2">
        <f t="shared" si="150"/>
        <v>240</v>
      </c>
      <c r="D276" s="2">
        <f t="shared" si="151"/>
        <v>50.000000000000014</v>
      </c>
      <c r="E276" s="2">
        <f t="shared" si="144"/>
        <v>-25.000000000000028</v>
      </c>
      <c r="F276" s="2">
        <f t="shared" si="152"/>
        <v>86.602540378443862</v>
      </c>
      <c r="G276" s="2">
        <f t="shared" si="145"/>
        <v>-43.301270189221931</v>
      </c>
      <c r="I276" s="2">
        <f t="shared" si="123"/>
        <v>-41.933528397271225</v>
      </c>
      <c r="J276" s="2">
        <f t="shared" si="153"/>
        <v>86.602540378443862</v>
      </c>
      <c r="K276" s="2">
        <f t="shared" si="124"/>
        <v>-27.231951750751342</v>
      </c>
      <c r="M276" s="2">
        <f t="shared" si="146"/>
        <v>-41.933528397271225</v>
      </c>
      <c r="N276" s="2">
        <f t="shared" si="125"/>
        <v>76.603482625373402</v>
      </c>
      <c r="O276" s="2">
        <f t="shared" si="130"/>
        <v>-48.718432300509868</v>
      </c>
      <c r="Q276" s="2">
        <f t="shared" si="126"/>
        <v>-41.933528397271225</v>
      </c>
      <c r="R276" s="2">
        <f t="shared" si="127"/>
        <v>76.603482625373402</v>
      </c>
      <c r="S276" s="2">
        <f t="shared" si="154"/>
        <v>-48.718432300509868</v>
      </c>
      <c r="U276" s="2">
        <f t="shared" si="147"/>
        <v>-41.933528397271225</v>
      </c>
      <c r="V276" s="2">
        <f t="shared" si="143"/>
        <v>76.603482625373402</v>
      </c>
      <c r="W276" s="2">
        <f t="shared" si="148"/>
        <v>951.2815676994901</v>
      </c>
      <c r="Y276" s="2">
        <f t="shared" si="128"/>
        <v>-44.081089995972711</v>
      </c>
      <c r="Z276" s="2">
        <f t="shared" si="129"/>
        <v>80.526612967626065</v>
      </c>
      <c r="AH276" s="2">
        <f t="shared" si="131"/>
        <v>1</v>
      </c>
      <c r="AJ276" s="2">
        <f t="shared" si="122"/>
        <v>-44.081089995972711</v>
      </c>
      <c r="AK276" s="2">
        <f t="shared" si="122"/>
        <v>80.526612967626065</v>
      </c>
    </row>
    <row r="277" spans="1:37" x14ac:dyDescent="0.2">
      <c r="A277" s="2">
        <f t="shared" si="149"/>
        <v>18</v>
      </c>
      <c r="C277" s="2">
        <f t="shared" si="150"/>
        <v>255</v>
      </c>
      <c r="D277" s="2">
        <f t="shared" si="151"/>
        <v>50.000000000000014</v>
      </c>
      <c r="E277" s="2">
        <f t="shared" si="144"/>
        <v>-12.940952255126035</v>
      </c>
      <c r="F277" s="2">
        <f t="shared" si="152"/>
        <v>86.602540378443862</v>
      </c>
      <c r="G277" s="2">
        <f t="shared" si="145"/>
        <v>-48.296291314453427</v>
      </c>
      <c r="I277" s="2">
        <f t="shared" si="123"/>
        <v>-33.456530317942914</v>
      </c>
      <c r="J277" s="2">
        <f t="shared" si="153"/>
        <v>86.602540378443862</v>
      </c>
      <c r="K277" s="2">
        <f t="shared" si="124"/>
        <v>-37.157241273869722</v>
      </c>
      <c r="M277" s="2">
        <f t="shared" si="146"/>
        <v>-33.456530317942914</v>
      </c>
      <c r="N277" s="2">
        <f t="shared" si="125"/>
        <v>74.034628668633857</v>
      </c>
      <c r="O277" s="2">
        <f t="shared" si="130"/>
        <v>-58.305525784286218</v>
      </c>
      <c r="Q277" s="2">
        <f t="shared" si="126"/>
        <v>-33.456530317942914</v>
      </c>
      <c r="R277" s="2">
        <f t="shared" si="127"/>
        <v>74.034628668633857</v>
      </c>
      <c r="S277" s="2">
        <f t="shared" si="154"/>
        <v>-58.305525784286218</v>
      </c>
      <c r="U277" s="2">
        <f t="shared" si="147"/>
        <v>-33.456530317942914</v>
      </c>
      <c r="V277" s="2">
        <f t="shared" si="143"/>
        <v>74.034628668633857</v>
      </c>
      <c r="W277" s="2">
        <f t="shared" si="148"/>
        <v>941.69447421571374</v>
      </c>
      <c r="Y277" s="2">
        <f t="shared" si="128"/>
        <v>-35.528009597600153</v>
      </c>
      <c r="Z277" s="2">
        <f t="shared" si="129"/>
        <v>78.618522987822871</v>
      </c>
      <c r="AH277" s="2">
        <f t="shared" si="131"/>
        <v>1</v>
      </c>
      <c r="AJ277" s="2">
        <f t="shared" si="122"/>
        <v>-35.528009597600153</v>
      </c>
      <c r="AK277" s="2">
        <f t="shared" si="122"/>
        <v>78.618522987822871</v>
      </c>
    </row>
    <row r="278" spans="1:37" x14ac:dyDescent="0.2">
      <c r="A278" s="2">
        <f t="shared" si="149"/>
        <v>19</v>
      </c>
      <c r="C278" s="2">
        <f t="shared" si="150"/>
        <v>270</v>
      </c>
      <c r="D278" s="2">
        <f t="shared" si="151"/>
        <v>50.000000000000014</v>
      </c>
      <c r="E278" s="2">
        <f t="shared" si="144"/>
        <v>-9.1886134118146532E-15</v>
      </c>
      <c r="F278" s="2">
        <f t="shared" si="152"/>
        <v>86.602540378443862</v>
      </c>
      <c r="G278" s="2">
        <f t="shared" si="145"/>
        <v>-50.000000000000014</v>
      </c>
      <c r="I278" s="2">
        <f t="shared" si="123"/>
        <v>-22.699524986977352</v>
      </c>
      <c r="J278" s="2">
        <f t="shared" si="153"/>
        <v>86.602540378443862</v>
      </c>
      <c r="K278" s="2">
        <f t="shared" si="124"/>
        <v>-44.550326209418401</v>
      </c>
      <c r="M278" s="2">
        <f t="shared" si="146"/>
        <v>-22.699524986977352</v>
      </c>
      <c r="N278" s="2">
        <f t="shared" si="125"/>
        <v>72.12115748525332</v>
      </c>
      <c r="O278" s="2">
        <f t="shared" si="130"/>
        <v>-65.446697459481342</v>
      </c>
      <c r="Q278" s="2">
        <f t="shared" si="126"/>
        <v>-22.699524986977352</v>
      </c>
      <c r="R278" s="2">
        <f t="shared" si="127"/>
        <v>72.12115748525332</v>
      </c>
      <c r="S278" s="2">
        <f t="shared" si="154"/>
        <v>-65.446697459481342</v>
      </c>
      <c r="U278" s="2">
        <f t="shared" si="147"/>
        <v>-22.699524986977352</v>
      </c>
      <c r="V278" s="2">
        <f t="shared" si="143"/>
        <v>72.12115748525332</v>
      </c>
      <c r="W278" s="2">
        <f t="shared" si="148"/>
        <v>934.55330254051864</v>
      </c>
      <c r="Y278" s="2">
        <f t="shared" si="128"/>
        <v>-24.289171013863264</v>
      </c>
      <c r="Z278" s="2">
        <f t="shared" si="129"/>
        <v>77.171796717423106</v>
      </c>
      <c r="AH278" s="2">
        <f t="shared" si="131"/>
        <v>1</v>
      </c>
      <c r="AJ278" s="2">
        <f t="shared" si="122"/>
        <v>-24.289171013863264</v>
      </c>
      <c r="AK278" s="2">
        <f t="shared" si="122"/>
        <v>77.171796717423106</v>
      </c>
    </row>
    <row r="279" spans="1:37" x14ac:dyDescent="0.2">
      <c r="A279" s="2">
        <f t="shared" si="149"/>
        <v>20</v>
      </c>
      <c r="C279" s="2">
        <f t="shared" si="150"/>
        <v>285</v>
      </c>
      <c r="D279" s="2">
        <f t="shared" si="151"/>
        <v>50.000000000000014</v>
      </c>
      <c r="E279" s="2">
        <f t="shared" si="144"/>
        <v>12.940952255126019</v>
      </c>
      <c r="F279" s="2">
        <f t="shared" si="152"/>
        <v>86.602540378443862</v>
      </c>
      <c r="G279" s="2">
        <f t="shared" si="145"/>
        <v>-48.296291314453434</v>
      </c>
      <c r="I279" s="2">
        <f t="shared" si="123"/>
        <v>-10.395584540887992</v>
      </c>
      <c r="J279" s="2">
        <f t="shared" si="153"/>
        <v>86.602540378443862</v>
      </c>
      <c r="K279" s="2">
        <f t="shared" si="124"/>
        <v>-48.907380036690292</v>
      </c>
      <c r="M279" s="2">
        <f t="shared" si="146"/>
        <v>-10.395584540887992</v>
      </c>
      <c r="N279" s="2">
        <f t="shared" si="125"/>
        <v>70.99346897421853</v>
      </c>
      <c r="O279" s="2">
        <f t="shared" si="130"/>
        <v>-69.655288277774886</v>
      </c>
      <c r="Q279" s="2">
        <f t="shared" si="126"/>
        <v>-10.395584540887992</v>
      </c>
      <c r="R279" s="2">
        <f t="shared" si="127"/>
        <v>70.99346897421853</v>
      </c>
      <c r="S279" s="2">
        <f t="shared" si="154"/>
        <v>-69.655288277774886</v>
      </c>
      <c r="U279" s="2">
        <f t="shared" si="147"/>
        <v>-10.395584540887992</v>
      </c>
      <c r="V279" s="2">
        <f t="shared" si="143"/>
        <v>70.99346897421853</v>
      </c>
      <c r="W279" s="2">
        <f t="shared" si="148"/>
        <v>930.34471172222516</v>
      </c>
      <c r="Y279" s="2">
        <f t="shared" si="128"/>
        <v>-11.173906198320847</v>
      </c>
      <c r="Z279" s="2">
        <f t="shared" si="129"/>
        <v>76.308778971611105</v>
      </c>
      <c r="AH279" s="2">
        <f t="shared" si="131"/>
        <v>1</v>
      </c>
      <c r="AJ279" s="2">
        <f t="shared" si="122"/>
        <v>-11.173906198320847</v>
      </c>
      <c r="AK279" s="2">
        <f t="shared" si="122"/>
        <v>76.308778971611105</v>
      </c>
    </row>
    <row r="280" spans="1:37" x14ac:dyDescent="0.2">
      <c r="A280" s="2">
        <f t="shared" si="149"/>
        <v>21</v>
      </c>
      <c r="C280" s="2">
        <f t="shared" si="150"/>
        <v>300</v>
      </c>
      <c r="D280" s="2">
        <f t="shared" si="151"/>
        <v>50.000000000000014</v>
      </c>
      <c r="E280" s="2">
        <f t="shared" si="144"/>
        <v>25.000000000000014</v>
      </c>
      <c r="F280" s="2">
        <f t="shared" si="152"/>
        <v>86.602540378443862</v>
      </c>
      <c r="G280" s="2">
        <f t="shared" si="145"/>
        <v>-43.301270189221945</v>
      </c>
      <c r="I280" s="2">
        <f t="shared" si="123"/>
        <v>2.6167978121472011</v>
      </c>
      <c r="J280" s="2">
        <f t="shared" si="153"/>
        <v>86.602540378443862</v>
      </c>
      <c r="K280" s="2">
        <f t="shared" si="124"/>
        <v>-49.931476737728715</v>
      </c>
      <c r="M280" s="2">
        <f t="shared" si="146"/>
        <v>2.6167978121472011</v>
      </c>
      <c r="N280" s="2">
        <f t="shared" si="125"/>
        <v>70.728413243963118</v>
      </c>
      <c r="O280" s="2">
        <f t="shared" si="130"/>
        <v>-70.64448972992534</v>
      </c>
      <c r="Q280" s="2">
        <f t="shared" si="126"/>
        <v>2.6167978121472011</v>
      </c>
      <c r="R280" s="2">
        <f t="shared" si="127"/>
        <v>70.728413243963118</v>
      </c>
      <c r="S280" s="2">
        <f t="shared" si="154"/>
        <v>-70.64448972992534</v>
      </c>
      <c r="U280" s="2">
        <f t="shared" si="147"/>
        <v>2.6167978121472011</v>
      </c>
      <c r="V280" s="2">
        <f t="shared" si="143"/>
        <v>70.728413243963118</v>
      </c>
      <c r="W280" s="2">
        <f t="shared" si="148"/>
        <v>929.35551027007466</v>
      </c>
      <c r="Y280" s="2">
        <f t="shared" si="128"/>
        <v>2.8157123761893321</v>
      </c>
      <c r="Z280" s="2">
        <f t="shared" si="129"/>
        <v>76.104797854385282</v>
      </c>
      <c r="AH280" s="2">
        <f t="shared" si="131"/>
        <v>1</v>
      </c>
      <c r="AJ280" s="2">
        <f t="shared" si="122"/>
        <v>2.8157123761893321</v>
      </c>
      <c r="AK280" s="2">
        <f t="shared" si="122"/>
        <v>76.104797854385282</v>
      </c>
    </row>
    <row r="281" spans="1:37" x14ac:dyDescent="0.2">
      <c r="A281" s="2">
        <f t="shared" si="149"/>
        <v>22</v>
      </c>
      <c r="C281" s="2">
        <f t="shared" si="150"/>
        <v>315</v>
      </c>
      <c r="D281" s="2">
        <f t="shared" si="151"/>
        <v>50.000000000000014</v>
      </c>
      <c r="E281" s="2">
        <f t="shared" si="144"/>
        <v>35.355339059327378</v>
      </c>
      <c r="F281" s="2">
        <f t="shared" si="152"/>
        <v>86.602540378443862</v>
      </c>
      <c r="G281" s="2">
        <f t="shared" si="145"/>
        <v>-35.355339059327392</v>
      </c>
      <c r="I281" s="2">
        <f t="shared" si="123"/>
        <v>15.450849718747367</v>
      </c>
      <c r="J281" s="2">
        <f t="shared" si="153"/>
        <v>86.602540378443862</v>
      </c>
      <c r="K281" s="2">
        <f t="shared" si="124"/>
        <v>-47.552825814757696</v>
      </c>
      <c r="M281" s="2">
        <f t="shared" si="146"/>
        <v>15.450849718747367</v>
      </c>
      <c r="N281" s="2">
        <f t="shared" si="125"/>
        <v>71.3440534044787</v>
      </c>
      <c r="O281" s="2">
        <f t="shared" si="130"/>
        <v>-68.346889371701309</v>
      </c>
      <c r="Q281" s="2">
        <f t="shared" si="126"/>
        <v>15.450849718747367</v>
      </c>
      <c r="R281" s="2">
        <f t="shared" si="127"/>
        <v>71.3440534044787</v>
      </c>
      <c r="S281" s="2">
        <f t="shared" si="154"/>
        <v>-68.346889371701309</v>
      </c>
      <c r="U281" s="2">
        <f t="shared" si="147"/>
        <v>15.450849718747367</v>
      </c>
      <c r="V281" s="2">
        <f t="shared" si="143"/>
        <v>71.3440534044787</v>
      </c>
      <c r="W281" s="2">
        <f t="shared" si="148"/>
        <v>931.65311062829869</v>
      </c>
      <c r="Y281" s="2">
        <f t="shared" si="128"/>
        <v>16.584337606437497</v>
      </c>
      <c r="Z281" s="2">
        <f t="shared" si="129"/>
        <v>76.577915739866853</v>
      </c>
      <c r="AH281" s="2">
        <f t="shared" si="131"/>
        <v>1</v>
      </c>
      <c r="AJ281" s="2">
        <f t="shared" si="122"/>
        <v>16.584337606437497</v>
      </c>
      <c r="AK281" s="2">
        <f t="shared" si="122"/>
        <v>76.577915739866853</v>
      </c>
    </row>
    <row r="282" spans="1:37" x14ac:dyDescent="0.2">
      <c r="A282" s="2">
        <f t="shared" si="149"/>
        <v>23</v>
      </c>
      <c r="C282" s="2">
        <f t="shared" si="150"/>
        <v>330</v>
      </c>
      <c r="D282" s="2">
        <f t="shared" si="151"/>
        <v>50.000000000000014</v>
      </c>
      <c r="E282" s="2">
        <f t="shared" si="144"/>
        <v>43.301270189221931</v>
      </c>
      <c r="F282" s="2">
        <f t="shared" si="152"/>
        <v>86.602540378443862</v>
      </c>
      <c r="G282" s="2">
        <f t="shared" si="145"/>
        <v>-25.000000000000028</v>
      </c>
      <c r="I282" s="2">
        <f t="shared" si="123"/>
        <v>27.231951750751342</v>
      </c>
      <c r="J282" s="2">
        <f t="shared" si="153"/>
        <v>86.602540378443862</v>
      </c>
      <c r="K282" s="2">
        <f t="shared" si="124"/>
        <v>-41.933528397271225</v>
      </c>
      <c r="M282" s="2">
        <f t="shared" si="146"/>
        <v>27.231951750751342</v>
      </c>
      <c r="N282" s="2">
        <f t="shared" si="125"/>
        <v>72.798434596219607</v>
      </c>
      <c r="O282" s="2">
        <f t="shared" si="130"/>
        <v>-62.919064870551651</v>
      </c>
      <c r="Q282" s="2">
        <f t="shared" si="126"/>
        <v>27.231951750751342</v>
      </c>
      <c r="R282" s="2">
        <f t="shared" si="127"/>
        <v>72.798434596219607</v>
      </c>
      <c r="S282" s="2">
        <f t="shared" si="154"/>
        <v>-62.919064870551651</v>
      </c>
      <c r="U282" s="2">
        <f t="shared" si="147"/>
        <v>27.231951750751342</v>
      </c>
      <c r="V282" s="2">
        <f t="shared" si="143"/>
        <v>72.798434596219607</v>
      </c>
      <c r="W282" s="2">
        <f t="shared" si="148"/>
        <v>937.08093512944833</v>
      </c>
      <c r="Y282" s="2">
        <f t="shared" si="128"/>
        <v>29.060405275441358</v>
      </c>
      <c r="Z282" s="2">
        <f t="shared" si="129"/>
        <v>77.686389581880931</v>
      </c>
      <c r="AH282" s="2">
        <f t="shared" si="131"/>
        <v>1</v>
      </c>
      <c r="AJ282" s="2">
        <f t="shared" si="122"/>
        <v>29.060405275441358</v>
      </c>
      <c r="AK282" s="2">
        <f t="shared" si="122"/>
        <v>77.686389581880931</v>
      </c>
    </row>
    <row r="283" spans="1:37" x14ac:dyDescent="0.2">
      <c r="A283" s="2">
        <f t="shared" si="149"/>
        <v>24</v>
      </c>
      <c r="C283" s="2">
        <f t="shared" si="150"/>
        <v>345</v>
      </c>
      <c r="D283" s="2">
        <f t="shared" si="151"/>
        <v>50.000000000000014</v>
      </c>
      <c r="E283" s="2">
        <f t="shared" si="144"/>
        <v>48.296291314453427</v>
      </c>
      <c r="F283" s="2">
        <f t="shared" si="152"/>
        <v>86.602540378443862</v>
      </c>
      <c r="G283" s="2">
        <f t="shared" si="145"/>
        <v>-12.940952255126039</v>
      </c>
      <c r="I283" s="2">
        <f t="shared" si="123"/>
        <v>37.157241273869722</v>
      </c>
      <c r="J283" s="2">
        <f t="shared" si="153"/>
        <v>86.602540378443862</v>
      </c>
      <c r="K283" s="2">
        <f t="shared" si="124"/>
        <v>-33.456530317942921</v>
      </c>
      <c r="M283" s="2">
        <f t="shared" si="146"/>
        <v>37.157241273869722</v>
      </c>
      <c r="N283" s="2">
        <f t="shared" si="125"/>
        <v>74.992443144447265</v>
      </c>
      <c r="O283" s="2">
        <f t="shared" si="130"/>
        <v>-54.73091349632562</v>
      </c>
      <c r="Q283" s="2">
        <f t="shared" si="126"/>
        <v>37.157241273869722</v>
      </c>
      <c r="R283" s="2">
        <f t="shared" si="127"/>
        <v>74.992443144447265</v>
      </c>
      <c r="S283" s="2">
        <f t="shared" si="154"/>
        <v>-54.73091349632562</v>
      </c>
      <c r="U283" s="2">
        <f t="shared" si="147"/>
        <v>37.157241273869722</v>
      </c>
      <c r="V283" s="2">
        <f t="shared" si="143"/>
        <v>74.992443144447265</v>
      </c>
      <c r="W283" s="2">
        <f t="shared" si="148"/>
        <v>945.26908650367443</v>
      </c>
      <c r="Y283" s="2">
        <f t="shared" si="128"/>
        <v>39.3086389943265</v>
      </c>
      <c r="Z283" s="2">
        <f t="shared" si="129"/>
        <v>79.334492384413494</v>
      </c>
      <c r="AH283" s="2">
        <f t="shared" si="131"/>
        <v>1</v>
      </c>
      <c r="AJ283" s="2">
        <f t="shared" si="122"/>
        <v>39.3086389943265</v>
      </c>
      <c r="AK283" s="2">
        <f t="shared" si="122"/>
        <v>79.334492384413494</v>
      </c>
    </row>
    <row r="284" spans="1:37" x14ac:dyDescent="0.2">
      <c r="A284" s="2">
        <f t="shared" si="149"/>
        <v>25</v>
      </c>
      <c r="C284" s="2">
        <f t="shared" si="150"/>
        <v>360</v>
      </c>
      <c r="D284" s="2">
        <f t="shared" si="151"/>
        <v>50.000000000000014</v>
      </c>
      <c r="E284" s="2">
        <f t="shared" si="144"/>
        <v>50.000000000000014</v>
      </c>
      <c r="F284" s="2">
        <f t="shared" si="152"/>
        <v>86.602540378443862</v>
      </c>
      <c r="G284" s="2">
        <f t="shared" si="145"/>
        <v>-1.2251484549086203E-14</v>
      </c>
      <c r="I284" s="2">
        <f t="shared" si="123"/>
        <v>44.550326209418401</v>
      </c>
      <c r="J284" s="2">
        <f t="shared" si="153"/>
        <v>86.602540378443862</v>
      </c>
      <c r="K284" s="2">
        <f t="shared" si="124"/>
        <v>-22.699524986977355</v>
      </c>
      <c r="M284" s="2">
        <f t="shared" si="146"/>
        <v>44.550326209418401</v>
      </c>
      <c r="N284" s="2">
        <f t="shared" si="125"/>
        <v>77.776560992370506</v>
      </c>
      <c r="O284" s="2">
        <f t="shared" si="130"/>
        <v>-44.340444233616793</v>
      </c>
      <c r="Q284" s="2">
        <f t="shared" si="126"/>
        <v>44.550326209418401</v>
      </c>
      <c r="R284" s="2">
        <f t="shared" si="127"/>
        <v>77.776560992370506</v>
      </c>
      <c r="S284" s="2">
        <f t="shared" si="154"/>
        <v>-44.340444233616793</v>
      </c>
      <c r="U284" s="2">
        <f t="shared" si="147"/>
        <v>44.550326209418401</v>
      </c>
      <c r="V284" s="2">
        <f t="shared" si="143"/>
        <v>77.776560992370506</v>
      </c>
      <c r="W284" s="2">
        <f t="shared" si="148"/>
        <v>955.65955576638316</v>
      </c>
      <c r="Y284" s="2">
        <f t="shared" si="128"/>
        <v>46.617360691477252</v>
      </c>
      <c r="Z284" s="2">
        <f t="shared" si="129"/>
        <v>81.385217699202769</v>
      </c>
      <c r="AH284" s="2">
        <f t="shared" si="131"/>
        <v>1</v>
      </c>
      <c r="AJ284" s="2">
        <f t="shared" si="122"/>
        <v>46.617360691477252</v>
      </c>
      <c r="AK284" s="2">
        <f t="shared" si="122"/>
        <v>81.385217699202769</v>
      </c>
    </row>
    <row r="285" spans="1:37" x14ac:dyDescent="0.2">
      <c r="A285" s="2">
        <v>1</v>
      </c>
      <c r="B285" s="23">
        <f>B260+15</f>
        <v>75</v>
      </c>
      <c r="C285" s="2">
        <v>0</v>
      </c>
      <c r="D285" s="23">
        <f>$D$32*COS(RADIANS($B285))</f>
        <v>25.881904510252074</v>
      </c>
      <c r="E285" s="2">
        <f>$D285*COS(RADIANS($C285))</f>
        <v>25.881904510252074</v>
      </c>
      <c r="F285" s="23">
        <f>$D$32*SIN(RADIANS($B285))</f>
        <v>96.592582628906825</v>
      </c>
      <c r="G285" s="2">
        <f>$D285*SIN(RADIANS($C285))</f>
        <v>0</v>
      </c>
      <c r="I285" s="2">
        <f t="shared" si="123"/>
        <v>23.060945777054943</v>
      </c>
      <c r="J285" s="2">
        <f>F285</f>
        <v>96.592582628906825</v>
      </c>
      <c r="K285" s="2">
        <f t="shared" si="124"/>
        <v>-11.750138762820567</v>
      </c>
      <c r="M285" s="2">
        <f>I285</f>
        <v>23.060945777054943</v>
      </c>
      <c r="N285" s="2">
        <f t="shared" si="125"/>
        <v>90.260110494806611</v>
      </c>
      <c r="O285" s="2">
        <f t="shared" si="130"/>
        <v>-36.349762493488662</v>
      </c>
      <c r="Q285" s="2">
        <f t="shared" si="126"/>
        <v>23.060945777054943</v>
      </c>
      <c r="R285" s="2">
        <f t="shared" si="127"/>
        <v>90.260110494806611</v>
      </c>
      <c r="S285" s="2">
        <f>O285</f>
        <v>-36.349762493488662</v>
      </c>
      <c r="U285" s="2">
        <f>Q285</f>
        <v>23.060945777054943</v>
      </c>
      <c r="V285" s="2">
        <f t="shared" si="143"/>
        <v>90.260110494806611</v>
      </c>
      <c r="W285" s="2">
        <f>S285+$W$32</f>
        <v>963.6502375065113</v>
      </c>
      <c r="Y285" s="2">
        <f t="shared" si="128"/>
        <v>23.930825604034702</v>
      </c>
      <c r="Z285" s="2">
        <f t="shared" si="129"/>
        <v>93.664803869460698</v>
      </c>
      <c r="AH285" s="2">
        <f t="shared" si="131"/>
        <v>1</v>
      </c>
      <c r="AJ285" s="2">
        <f t="shared" si="122"/>
        <v>23.930825604034702</v>
      </c>
      <c r="AK285" s="2">
        <f t="shared" si="122"/>
        <v>93.664803869460698</v>
      </c>
    </row>
    <row r="286" spans="1:37" x14ac:dyDescent="0.2">
      <c r="A286" s="2">
        <f>A285+1</f>
        <v>2</v>
      </c>
      <c r="C286" s="2">
        <f>C285+15</f>
        <v>15</v>
      </c>
      <c r="D286" s="2">
        <f>D285</f>
        <v>25.881904510252074</v>
      </c>
      <c r="E286" s="2">
        <f t="shared" ref="E286:E309" si="155">$D286*COS(RADIANS($C286))</f>
        <v>25</v>
      </c>
      <c r="F286" s="2">
        <f>F285</f>
        <v>96.592582628906825</v>
      </c>
      <c r="G286" s="2">
        <f t="shared" ref="G286:G309" si="156">$D286*SIN(RADIANS($C286))</f>
        <v>6.6987298107780662</v>
      </c>
      <c r="I286" s="2">
        <f t="shared" si="123"/>
        <v>25.316322799124531</v>
      </c>
      <c r="J286" s="2">
        <f>F286</f>
        <v>96.592582628906825</v>
      </c>
      <c r="K286" s="2">
        <f t="shared" si="124"/>
        <v>-5.3811505283103003</v>
      </c>
      <c r="M286" s="2">
        <f t="shared" ref="M286:M309" si="157">I286</f>
        <v>25.316322799124531</v>
      </c>
      <c r="N286" s="2">
        <f t="shared" si="125"/>
        <v>91.908525947931736</v>
      </c>
      <c r="O286" s="2">
        <f t="shared" si="130"/>
        <v>-30.19779227044398</v>
      </c>
      <c r="Q286" s="2">
        <f t="shared" si="126"/>
        <v>25.316322799124531</v>
      </c>
      <c r="R286" s="2">
        <f t="shared" si="127"/>
        <v>91.908525947931736</v>
      </c>
      <c r="S286" s="2">
        <f>O286</f>
        <v>-30.19779227044398</v>
      </c>
      <c r="U286" s="2">
        <f t="shared" ref="U286:U309" si="158">Q286</f>
        <v>25.316322799124531</v>
      </c>
      <c r="V286" s="2">
        <f t="shared" si="143"/>
        <v>91.908525947931736</v>
      </c>
      <c r="W286" s="2">
        <f t="shared" ref="W286:W309" si="159">S286+$W$32</f>
        <v>969.80220772955602</v>
      </c>
      <c r="Y286" s="2">
        <f t="shared" si="128"/>
        <v>26.104624837257919</v>
      </c>
      <c r="Z286" s="2">
        <f t="shared" si="129"/>
        <v>94.770382264959551</v>
      </c>
      <c r="AH286" s="2">
        <f t="shared" si="131"/>
        <v>1</v>
      </c>
      <c r="AJ286" s="2">
        <f t="shared" si="122"/>
        <v>26.104624837257919</v>
      </c>
      <c r="AK286" s="2">
        <f t="shared" si="122"/>
        <v>94.770382264959551</v>
      </c>
    </row>
    <row r="287" spans="1:37" x14ac:dyDescent="0.2">
      <c r="A287" s="2">
        <f t="shared" ref="A287:A309" si="160">A286+1</f>
        <v>3</v>
      </c>
      <c r="C287" s="2">
        <f t="shared" ref="C287:C309" si="161">C286+15</f>
        <v>30</v>
      </c>
      <c r="D287" s="2">
        <f t="shared" ref="D287:D309" si="162">D286</f>
        <v>25.881904510252074</v>
      </c>
      <c r="E287" s="2">
        <f t="shared" si="155"/>
        <v>22.414386804201339</v>
      </c>
      <c r="F287" s="2">
        <f t="shared" ref="F287:F309" si="163">F286</f>
        <v>96.592582628906825</v>
      </c>
      <c r="G287" s="2">
        <f t="shared" si="156"/>
        <v>12.940952255126035</v>
      </c>
      <c r="I287" s="2">
        <f t="shared" si="123"/>
        <v>25.846434259635338</v>
      </c>
      <c r="J287" s="2">
        <f>F287</f>
        <v>96.592582628906825</v>
      </c>
      <c r="K287" s="2">
        <f t="shared" si="124"/>
        <v>1.3545542219326023</v>
      </c>
      <c r="M287" s="2">
        <f t="shared" si="157"/>
        <v>25.846434259635338</v>
      </c>
      <c r="N287" s="2">
        <f t="shared" si="125"/>
        <v>93.651854619482123</v>
      </c>
      <c r="O287" s="2">
        <f t="shared" si="130"/>
        <v>-23.691601093926401</v>
      </c>
      <c r="Q287" s="2">
        <f t="shared" si="126"/>
        <v>25.846434259635338</v>
      </c>
      <c r="R287" s="2">
        <f t="shared" si="127"/>
        <v>93.651854619482123</v>
      </c>
      <c r="S287" s="2">
        <f>O287</f>
        <v>-23.691601093926401</v>
      </c>
      <c r="U287" s="2">
        <f t="shared" si="158"/>
        <v>25.846434259635338</v>
      </c>
      <c r="V287" s="2">
        <f t="shared" si="143"/>
        <v>93.651854619482123</v>
      </c>
      <c r="W287" s="2">
        <f t="shared" si="159"/>
        <v>976.30839890607365</v>
      </c>
      <c r="Y287" s="2">
        <f t="shared" si="128"/>
        <v>26.473637109539922</v>
      </c>
      <c r="Z287" s="2">
        <f t="shared" si="129"/>
        <v>95.924458628458396</v>
      </c>
      <c r="AH287" s="2">
        <f t="shared" si="131"/>
        <v>1</v>
      </c>
      <c r="AJ287" s="2">
        <f t="shared" si="122"/>
        <v>26.473637109539922</v>
      </c>
      <c r="AK287" s="2">
        <f t="shared" si="122"/>
        <v>95.924458628458396</v>
      </c>
    </row>
    <row r="288" spans="1:37" x14ac:dyDescent="0.2">
      <c r="A288" s="2">
        <f t="shared" si="160"/>
        <v>4</v>
      </c>
      <c r="C288" s="2">
        <f t="shared" si="161"/>
        <v>45</v>
      </c>
      <c r="D288" s="2">
        <f t="shared" si="162"/>
        <v>25.881904510252074</v>
      </c>
      <c r="E288" s="2">
        <f t="shared" si="155"/>
        <v>18.301270189221931</v>
      </c>
      <c r="F288" s="2">
        <f t="shared" si="163"/>
        <v>96.592582628906825</v>
      </c>
      <c r="G288" s="2">
        <f t="shared" si="156"/>
        <v>18.301270189221928</v>
      </c>
      <c r="I288" s="2">
        <f t="shared" si="123"/>
        <v>24.615153938604159</v>
      </c>
      <c r="J288" s="2">
        <f>F288</f>
        <v>96.592582628906825</v>
      </c>
      <c r="K288" s="2">
        <f t="shared" si="124"/>
        <v>7.9979483404574907</v>
      </c>
      <c r="M288" s="2">
        <f t="shared" si="157"/>
        <v>24.615153938604159</v>
      </c>
      <c r="N288" s="2">
        <f t="shared" si="125"/>
        <v>95.371291541478442</v>
      </c>
      <c r="O288" s="2">
        <f t="shared" si="130"/>
        <v>-17.274575140626311</v>
      </c>
      <c r="Q288" s="2">
        <f t="shared" si="126"/>
        <v>24.615153938604159</v>
      </c>
      <c r="R288" s="2">
        <f t="shared" si="127"/>
        <v>95.371291541478442</v>
      </c>
      <c r="S288" s="2">
        <f>O288</f>
        <v>-17.274575140626311</v>
      </c>
      <c r="U288" s="2">
        <f t="shared" si="158"/>
        <v>24.615153938604159</v>
      </c>
      <c r="V288" s="2">
        <f t="shared" si="143"/>
        <v>95.371291541478442</v>
      </c>
      <c r="W288" s="2">
        <f t="shared" si="159"/>
        <v>982.72542485937367</v>
      </c>
      <c r="Y288" s="2">
        <f t="shared" si="128"/>
        <v>25.047844815988704</v>
      </c>
      <c r="Z288" s="2">
        <f t="shared" si="129"/>
        <v>97.047750194441036</v>
      </c>
      <c r="AH288" s="2">
        <f t="shared" si="131"/>
        <v>1</v>
      </c>
      <c r="AJ288" s="2">
        <f t="shared" si="122"/>
        <v>25.047844815988704</v>
      </c>
      <c r="AK288" s="2">
        <f t="shared" si="122"/>
        <v>97.047750194441036</v>
      </c>
    </row>
    <row r="289" spans="1:37" x14ac:dyDescent="0.2">
      <c r="A289" s="2">
        <f t="shared" si="160"/>
        <v>5</v>
      </c>
      <c r="C289" s="2">
        <f t="shared" si="161"/>
        <v>60</v>
      </c>
      <c r="D289" s="2">
        <f t="shared" si="162"/>
        <v>25.881904510252074</v>
      </c>
      <c r="E289" s="2">
        <f t="shared" si="155"/>
        <v>12.940952255126041</v>
      </c>
      <c r="F289" s="2">
        <f t="shared" si="163"/>
        <v>96.592582628906825</v>
      </c>
      <c r="G289" s="2">
        <f t="shared" si="156"/>
        <v>22.414386804201335</v>
      </c>
      <c r="I289" s="2">
        <f t="shared" si="123"/>
        <v>21.706391555122341</v>
      </c>
      <c r="J289" s="2">
        <f t="shared" ref="J289:J309" si="164">F289</f>
        <v>96.592582628906825</v>
      </c>
      <c r="K289" s="2">
        <f t="shared" si="124"/>
        <v>14.096295496814765</v>
      </c>
      <c r="M289" s="2">
        <f t="shared" si="157"/>
        <v>21.706391555122341</v>
      </c>
      <c r="N289" s="2">
        <f t="shared" si="125"/>
        <v>96.949659929190503</v>
      </c>
      <c r="O289" s="2">
        <f t="shared" si="130"/>
        <v>-11.384024124624322</v>
      </c>
      <c r="Q289" s="2">
        <f t="shared" si="126"/>
        <v>21.706391555122341</v>
      </c>
      <c r="R289" s="2">
        <f t="shared" si="127"/>
        <v>96.949659929190503</v>
      </c>
      <c r="S289" s="2">
        <f t="shared" ref="S289:S309" si="165">O289</f>
        <v>-11.384024124624322</v>
      </c>
      <c r="U289" s="2">
        <f t="shared" si="158"/>
        <v>21.706391555122341</v>
      </c>
      <c r="V289" s="2">
        <f t="shared" si="143"/>
        <v>96.949659929190503</v>
      </c>
      <c r="W289" s="2">
        <f t="shared" si="159"/>
        <v>988.61597587537563</v>
      </c>
      <c r="Y289" s="2">
        <f t="shared" si="128"/>
        <v>21.956343094599795</v>
      </c>
      <c r="Z289" s="2">
        <f t="shared" si="129"/>
        <v>98.066046164534086</v>
      </c>
      <c r="AH289" s="2">
        <f t="shared" si="131"/>
        <v>1</v>
      </c>
      <c r="AJ289" s="2">
        <f t="shared" si="122"/>
        <v>21.956343094599795</v>
      </c>
      <c r="AK289" s="2">
        <f t="shared" si="122"/>
        <v>98.066046164534086</v>
      </c>
    </row>
    <row r="290" spans="1:37" x14ac:dyDescent="0.2">
      <c r="A290" s="2">
        <f t="shared" si="160"/>
        <v>6</v>
      </c>
      <c r="C290" s="2">
        <f t="shared" si="161"/>
        <v>75</v>
      </c>
      <c r="D290" s="2">
        <f t="shared" si="162"/>
        <v>25.881904510252074</v>
      </c>
      <c r="E290" s="2">
        <f t="shared" si="155"/>
        <v>6.6987298107780662</v>
      </c>
      <c r="F290" s="2">
        <f t="shared" si="163"/>
        <v>96.592582628906825</v>
      </c>
      <c r="G290" s="2">
        <f t="shared" si="156"/>
        <v>25</v>
      </c>
      <c r="I290" s="2">
        <f t="shared" si="123"/>
        <v>17.318374458667037</v>
      </c>
      <c r="J290" s="2">
        <f t="shared" si="164"/>
        <v>96.592582628906825</v>
      </c>
      <c r="K290" s="2">
        <f t="shared" si="124"/>
        <v>19.234003410293862</v>
      </c>
      <c r="M290" s="2">
        <f t="shared" si="157"/>
        <v>17.318374458667037</v>
      </c>
      <c r="N290" s="2">
        <f t="shared" si="125"/>
        <v>98.279396585372822</v>
      </c>
      <c r="O290" s="2">
        <f t="shared" si="130"/>
        <v>-6.4213793630651388</v>
      </c>
      <c r="Q290" s="2">
        <f t="shared" si="126"/>
        <v>17.318374458667037</v>
      </c>
      <c r="R290" s="2">
        <f t="shared" si="127"/>
        <v>98.279396585372822</v>
      </c>
      <c r="S290" s="2">
        <f t="shared" si="165"/>
        <v>-6.4213793630651388</v>
      </c>
      <c r="U290" s="2">
        <f t="shared" si="158"/>
        <v>17.318374458667037</v>
      </c>
      <c r="V290" s="2">
        <f t="shared" si="143"/>
        <v>98.279396585372822</v>
      </c>
      <c r="W290" s="2">
        <f t="shared" si="159"/>
        <v>993.57862063693483</v>
      </c>
      <c r="Y290" s="2">
        <f t="shared" si="128"/>
        <v>17.4303010340189</v>
      </c>
      <c r="Z290" s="2">
        <f t="shared" si="129"/>
        <v>98.914564528744293</v>
      </c>
      <c r="AH290" s="2">
        <f t="shared" si="131"/>
        <v>1</v>
      </c>
      <c r="AJ290" s="2">
        <f t="shared" si="122"/>
        <v>17.4303010340189</v>
      </c>
      <c r="AK290" s="2">
        <f t="shared" si="122"/>
        <v>98.914564528744293</v>
      </c>
    </row>
    <row r="291" spans="1:37" x14ac:dyDescent="0.2">
      <c r="A291" s="2">
        <f t="shared" si="160"/>
        <v>7</v>
      </c>
      <c r="C291" s="2">
        <f t="shared" si="161"/>
        <v>90</v>
      </c>
      <c r="D291" s="2">
        <f t="shared" si="162"/>
        <v>25.881904510252074</v>
      </c>
      <c r="E291" s="2">
        <f t="shared" si="155"/>
        <v>1.5854587660413886E-15</v>
      </c>
      <c r="F291" s="2">
        <f t="shared" si="163"/>
        <v>96.592582628906825</v>
      </c>
      <c r="G291" s="2">
        <f t="shared" si="156"/>
        <v>25.881904510252074</v>
      </c>
      <c r="I291" s="2">
        <f t="shared" si="123"/>
        <v>11.750138762820569</v>
      </c>
      <c r="J291" s="2">
        <f t="shared" si="164"/>
        <v>96.592582628906825</v>
      </c>
      <c r="K291" s="2">
        <f t="shared" si="124"/>
        <v>23.060945777054943</v>
      </c>
      <c r="M291" s="2">
        <f t="shared" si="157"/>
        <v>11.750138762820569</v>
      </c>
      <c r="N291" s="2">
        <f t="shared" si="125"/>
        <v>99.269882154400307</v>
      </c>
      <c r="O291" s="2">
        <f t="shared" si="130"/>
        <v>-2.7248368952907995</v>
      </c>
      <c r="Q291" s="2">
        <f t="shared" si="126"/>
        <v>11.750138762820569</v>
      </c>
      <c r="R291" s="2">
        <f t="shared" si="127"/>
        <v>99.269882154400307</v>
      </c>
      <c r="S291" s="2">
        <f t="shared" si="165"/>
        <v>-2.7248368952907995</v>
      </c>
      <c r="U291" s="2">
        <f t="shared" si="158"/>
        <v>11.750138762820569</v>
      </c>
      <c r="V291" s="2">
        <f t="shared" si="143"/>
        <v>99.269882154400307</v>
      </c>
      <c r="W291" s="2">
        <f t="shared" si="159"/>
        <v>997.27516310470924</v>
      </c>
      <c r="Y291" s="2">
        <f t="shared" si="128"/>
        <v>11.782243454494674</v>
      </c>
      <c r="Z291" s="2">
        <f t="shared" si="129"/>
        <v>99.541115458399744</v>
      </c>
      <c r="AH291" s="2">
        <f t="shared" si="131"/>
        <v>1</v>
      </c>
      <c r="AJ291" s="2">
        <f t="shared" ref="AJ291:AK354" si="166">IF($AH291=1,Y291,0)</f>
        <v>11.782243454494674</v>
      </c>
      <c r="AK291" s="2">
        <f t="shared" si="166"/>
        <v>99.541115458399744</v>
      </c>
    </row>
    <row r="292" spans="1:37" x14ac:dyDescent="0.2">
      <c r="A292" s="2">
        <f t="shared" si="160"/>
        <v>8</v>
      </c>
      <c r="C292" s="2">
        <f t="shared" si="161"/>
        <v>105</v>
      </c>
      <c r="D292" s="2">
        <f t="shared" si="162"/>
        <v>25.881904510252074</v>
      </c>
      <c r="E292" s="2">
        <f t="shared" si="155"/>
        <v>-6.6987298107780697</v>
      </c>
      <c r="F292" s="2">
        <f t="shared" si="163"/>
        <v>96.592582628906825</v>
      </c>
      <c r="G292" s="2">
        <f t="shared" si="156"/>
        <v>25</v>
      </c>
      <c r="I292" s="2">
        <f t="shared" ref="I292:I355" si="167">E292*COS(RADIANS(-$K$32))-G292*SIN(RADIANS(-$K$32))</f>
        <v>5.3811505283102976</v>
      </c>
      <c r="J292" s="2">
        <f t="shared" si="164"/>
        <v>96.592582628906825</v>
      </c>
      <c r="K292" s="2">
        <f t="shared" ref="K292:K355" si="168">E292*SIN(RADIANS(-$K$32))+G292*COS(RADIANS(-$K$32))</f>
        <v>25.316322799124531</v>
      </c>
      <c r="M292" s="2">
        <f t="shared" si="157"/>
        <v>5.3811505283102976</v>
      </c>
      <c r="N292" s="2">
        <f t="shared" ref="N292:N355" si="169">J292*COS(RADIANS(-$O$32))-K292*SIN(RADIANS(-$O$32))</f>
        <v>99.853616681598524</v>
      </c>
      <c r="O292" s="2">
        <f t="shared" si="130"/>
        <v>-0.54630998165485423</v>
      </c>
      <c r="Q292" s="2">
        <f t="shared" ref="Q292:Q355" si="170">M292*COS(RADIANS(-$S$32))-N292*SIN(RADIANS(-$S$32))</f>
        <v>5.3811505283102976</v>
      </c>
      <c r="R292" s="2">
        <f t="shared" ref="R292:R355" si="171">M292*SIN(RADIANS(-$S$32))+N292*COS(RADIANS(-$S$32))</f>
        <v>99.853616681598524</v>
      </c>
      <c r="S292" s="2">
        <f t="shared" si="165"/>
        <v>-0.54630998165485423</v>
      </c>
      <c r="U292" s="2">
        <f t="shared" si="158"/>
        <v>5.3811505283102976</v>
      </c>
      <c r="V292" s="2">
        <f t="shared" si="143"/>
        <v>99.853616681598524</v>
      </c>
      <c r="W292" s="2">
        <f t="shared" si="159"/>
        <v>999.45369001834513</v>
      </c>
      <c r="Y292" s="2">
        <f t="shared" ref="Y292:Y355" si="172">$Z$32*U292/W292</f>
        <v>5.3840919114636776</v>
      </c>
      <c r="Z292" s="2">
        <f t="shared" ref="Z292:Z355" si="173">$Z$32*V292/W292</f>
        <v>99.908197527156759</v>
      </c>
      <c r="AH292" s="2">
        <f t="shared" si="131"/>
        <v>1</v>
      </c>
      <c r="AJ292" s="2">
        <f t="shared" si="166"/>
        <v>5.3840919114636776</v>
      </c>
      <c r="AK292" s="2">
        <f t="shared" si="166"/>
        <v>99.908197527156759</v>
      </c>
    </row>
    <row r="293" spans="1:37" x14ac:dyDescent="0.2">
      <c r="A293" s="2">
        <f t="shared" si="160"/>
        <v>9</v>
      </c>
      <c r="C293" s="2">
        <f t="shared" si="161"/>
        <v>120</v>
      </c>
      <c r="D293" s="2">
        <f t="shared" si="162"/>
        <v>25.881904510252074</v>
      </c>
      <c r="E293" s="2">
        <f t="shared" si="155"/>
        <v>-12.940952255126032</v>
      </c>
      <c r="F293" s="2">
        <f t="shared" si="163"/>
        <v>96.592582628906825</v>
      </c>
      <c r="G293" s="2">
        <f t="shared" si="156"/>
        <v>22.414386804201339</v>
      </c>
      <c r="I293" s="2">
        <f t="shared" si="167"/>
        <v>-1.3545542219325988</v>
      </c>
      <c r="J293" s="2">
        <f t="shared" si="164"/>
        <v>96.592582628906825</v>
      </c>
      <c r="K293" s="2">
        <f t="shared" si="168"/>
        <v>25.846434259635334</v>
      </c>
      <c r="M293" s="2">
        <f t="shared" si="157"/>
        <v>-1.3545542219325988</v>
      </c>
      <c r="N293" s="2">
        <f t="shared" si="169"/>
        <v>99.99081962360583</v>
      </c>
      <c r="O293" s="2">
        <f t="shared" ref="O293:O356" si="174">J293*SIN(RADIANS(-$O$32))+K293*COS(RADIANS(-$O$32))</f>
        <v>-3.4261631135652948E-2</v>
      </c>
      <c r="Q293" s="2">
        <f t="shared" si="170"/>
        <v>-1.3545542219325988</v>
      </c>
      <c r="R293" s="2">
        <f t="shared" si="171"/>
        <v>99.99081962360583</v>
      </c>
      <c r="S293" s="2">
        <f t="shared" si="165"/>
        <v>-3.4261631135652948E-2</v>
      </c>
      <c r="U293" s="2">
        <f t="shared" si="158"/>
        <v>-1.3545542219325988</v>
      </c>
      <c r="V293" s="2">
        <f t="shared" si="143"/>
        <v>99.99081962360583</v>
      </c>
      <c r="W293" s="2">
        <f t="shared" si="159"/>
        <v>999.96573836886432</v>
      </c>
      <c r="Y293" s="2">
        <f t="shared" si="172"/>
        <v>-1.3546006327598146</v>
      </c>
      <c r="Z293" s="2">
        <f t="shared" si="173"/>
        <v>99.994245589563903</v>
      </c>
      <c r="AH293" s="2">
        <f t="shared" ref="AH293:AH356" si="175">AH292</f>
        <v>1</v>
      </c>
      <c r="AJ293" s="2">
        <f t="shared" si="166"/>
        <v>-1.3546006327598146</v>
      </c>
      <c r="AK293" s="2">
        <f t="shared" si="166"/>
        <v>99.994245589563903</v>
      </c>
    </row>
    <row r="294" spans="1:37" x14ac:dyDescent="0.2">
      <c r="A294" s="2">
        <f t="shared" si="160"/>
        <v>10</v>
      </c>
      <c r="C294" s="2">
        <f t="shared" si="161"/>
        <v>135</v>
      </c>
      <c r="D294" s="2">
        <f t="shared" si="162"/>
        <v>25.881904510252074</v>
      </c>
      <c r="E294" s="2">
        <f t="shared" si="155"/>
        <v>-18.301270189221928</v>
      </c>
      <c r="F294" s="2">
        <f t="shared" si="163"/>
        <v>96.592582628906825</v>
      </c>
      <c r="G294" s="2">
        <f t="shared" si="156"/>
        <v>18.301270189221931</v>
      </c>
      <c r="I294" s="2">
        <f t="shared" si="167"/>
        <v>-7.9979483404574907</v>
      </c>
      <c r="J294" s="2">
        <f t="shared" si="164"/>
        <v>96.592582628906825</v>
      </c>
      <c r="K294" s="2">
        <f t="shared" si="168"/>
        <v>24.615153938604159</v>
      </c>
      <c r="M294" s="2">
        <f t="shared" si="157"/>
        <v>-7.9979483404574907</v>
      </c>
      <c r="N294" s="2">
        <f t="shared" si="169"/>
        <v>99.672140826663025</v>
      </c>
      <c r="O294" s="2">
        <f t="shared" si="174"/>
        <v>-1.2235870926211589</v>
      </c>
      <c r="Q294" s="2">
        <f t="shared" si="170"/>
        <v>-7.9979483404574907</v>
      </c>
      <c r="R294" s="2">
        <f t="shared" si="171"/>
        <v>99.672140826663025</v>
      </c>
      <c r="S294" s="2">
        <f t="shared" si="165"/>
        <v>-1.2235870926211589</v>
      </c>
      <c r="U294" s="2">
        <f t="shared" si="158"/>
        <v>-7.9979483404574907</v>
      </c>
      <c r="V294" s="2">
        <f t="shared" si="143"/>
        <v>99.672140826663025</v>
      </c>
      <c r="W294" s="2">
        <f t="shared" si="159"/>
        <v>998.77641290737881</v>
      </c>
      <c r="Y294" s="2">
        <f t="shared" si="172"/>
        <v>-8.0077465157351266</v>
      </c>
      <c r="Z294" s="2">
        <f t="shared" si="173"/>
        <v>99.794247780164682</v>
      </c>
      <c r="AH294" s="2">
        <f t="shared" si="175"/>
        <v>1</v>
      </c>
      <c r="AJ294" s="2">
        <f t="shared" si="166"/>
        <v>-8.0077465157351266</v>
      </c>
      <c r="AK294" s="2">
        <f t="shared" si="166"/>
        <v>99.794247780164682</v>
      </c>
    </row>
    <row r="295" spans="1:37" x14ac:dyDescent="0.2">
      <c r="A295" s="2">
        <f t="shared" si="160"/>
        <v>11</v>
      </c>
      <c r="C295" s="2">
        <f t="shared" si="161"/>
        <v>150</v>
      </c>
      <c r="D295" s="2">
        <f t="shared" si="162"/>
        <v>25.881904510252074</v>
      </c>
      <c r="E295" s="2">
        <f t="shared" si="155"/>
        <v>-22.414386804201339</v>
      </c>
      <c r="F295" s="2">
        <f t="shared" si="163"/>
        <v>96.592582628906825</v>
      </c>
      <c r="G295" s="2">
        <f t="shared" si="156"/>
        <v>12.940952255126035</v>
      </c>
      <c r="I295" s="2">
        <f t="shared" si="167"/>
        <v>-14.09629549681477</v>
      </c>
      <c r="J295" s="2">
        <f t="shared" si="164"/>
        <v>96.592582628906825</v>
      </c>
      <c r="K295" s="2">
        <f t="shared" si="168"/>
        <v>21.706391555122337</v>
      </c>
      <c r="M295" s="2">
        <f t="shared" si="157"/>
        <v>-14.09629549681477</v>
      </c>
      <c r="N295" s="2">
        <f t="shared" si="169"/>
        <v>98.919297724140122</v>
      </c>
      <c r="O295" s="2">
        <f t="shared" si="174"/>
        <v>-4.0332358013643983</v>
      </c>
      <c r="Q295" s="2">
        <f t="shared" si="170"/>
        <v>-14.09629549681477</v>
      </c>
      <c r="R295" s="2">
        <f t="shared" si="171"/>
        <v>98.919297724140122</v>
      </c>
      <c r="S295" s="2">
        <f t="shared" si="165"/>
        <v>-4.0332358013643983</v>
      </c>
      <c r="U295" s="2">
        <f t="shared" si="158"/>
        <v>-14.09629549681477</v>
      </c>
      <c r="V295" s="2">
        <f t="shared" si="143"/>
        <v>98.919297724140122</v>
      </c>
      <c r="W295" s="2">
        <f t="shared" si="159"/>
        <v>995.96676419863559</v>
      </c>
      <c r="Y295" s="2">
        <f t="shared" si="172"/>
        <v>-14.153379413375088</v>
      </c>
      <c r="Z295" s="2">
        <f t="shared" si="173"/>
        <v>99.319878212734878</v>
      </c>
      <c r="AH295" s="2">
        <f t="shared" si="175"/>
        <v>1</v>
      </c>
      <c r="AJ295" s="2">
        <f t="shared" si="166"/>
        <v>-14.153379413375088</v>
      </c>
      <c r="AK295" s="2">
        <f t="shared" si="166"/>
        <v>99.319878212734878</v>
      </c>
    </row>
    <row r="296" spans="1:37" x14ac:dyDescent="0.2">
      <c r="A296" s="2">
        <f t="shared" si="160"/>
        <v>12</v>
      </c>
      <c r="C296" s="2">
        <f t="shared" si="161"/>
        <v>165</v>
      </c>
      <c r="D296" s="2">
        <f t="shared" si="162"/>
        <v>25.881904510252074</v>
      </c>
      <c r="E296" s="2">
        <f t="shared" si="155"/>
        <v>-24.999999999999996</v>
      </c>
      <c r="F296" s="2">
        <f t="shared" si="163"/>
        <v>96.592582628906825</v>
      </c>
      <c r="G296" s="2">
        <f t="shared" si="156"/>
        <v>6.6987298107780733</v>
      </c>
      <c r="I296" s="2">
        <f t="shared" si="167"/>
        <v>-19.234003410293855</v>
      </c>
      <c r="J296" s="2">
        <f t="shared" si="164"/>
        <v>96.592582628906825</v>
      </c>
      <c r="K296" s="2">
        <f t="shared" si="168"/>
        <v>17.318374458667041</v>
      </c>
      <c r="M296" s="2">
        <f t="shared" si="157"/>
        <v>-19.234003410293855</v>
      </c>
      <c r="N296" s="2">
        <f t="shared" si="169"/>
        <v>97.78359532934202</v>
      </c>
      <c r="O296" s="2">
        <f t="shared" si="174"/>
        <v>-8.2717348410285396</v>
      </c>
      <c r="Q296" s="2">
        <f t="shared" si="170"/>
        <v>-19.234003410293855</v>
      </c>
      <c r="R296" s="2">
        <f t="shared" si="171"/>
        <v>97.78359532934202</v>
      </c>
      <c r="S296" s="2">
        <f t="shared" si="165"/>
        <v>-8.2717348410285396</v>
      </c>
      <c r="U296" s="2">
        <f t="shared" si="158"/>
        <v>-19.234003410293855</v>
      </c>
      <c r="V296" s="2">
        <f t="shared" si="143"/>
        <v>97.78359532934202</v>
      </c>
      <c r="W296" s="2">
        <f t="shared" si="159"/>
        <v>991.72826515897145</v>
      </c>
      <c r="Y296" s="2">
        <f t="shared" si="172"/>
        <v>-19.394428984244687</v>
      </c>
      <c r="Z296" s="2">
        <f t="shared" si="173"/>
        <v>98.59918161520541</v>
      </c>
      <c r="AH296" s="2">
        <f t="shared" si="175"/>
        <v>1</v>
      </c>
      <c r="AJ296" s="2">
        <f t="shared" si="166"/>
        <v>-19.394428984244687</v>
      </c>
      <c r="AK296" s="2">
        <f t="shared" si="166"/>
        <v>98.59918161520541</v>
      </c>
    </row>
    <row r="297" spans="1:37" x14ac:dyDescent="0.2">
      <c r="A297" s="2">
        <f t="shared" si="160"/>
        <v>13</v>
      </c>
      <c r="C297" s="2">
        <f t="shared" si="161"/>
        <v>180</v>
      </c>
      <c r="D297" s="2">
        <f t="shared" si="162"/>
        <v>25.881904510252074</v>
      </c>
      <c r="E297" s="2">
        <f t="shared" si="155"/>
        <v>-25.881904510252074</v>
      </c>
      <c r="F297" s="2">
        <f t="shared" si="163"/>
        <v>96.592582628906825</v>
      </c>
      <c r="G297" s="2">
        <f t="shared" si="156"/>
        <v>3.1709175320827773E-15</v>
      </c>
      <c r="I297" s="2">
        <f t="shared" si="167"/>
        <v>-23.060945777054943</v>
      </c>
      <c r="J297" s="2">
        <f t="shared" si="164"/>
        <v>96.592582628906825</v>
      </c>
      <c r="K297" s="2">
        <f t="shared" si="168"/>
        <v>11.750138762820571</v>
      </c>
      <c r="M297" s="2">
        <f t="shared" si="157"/>
        <v>-23.060945777054943</v>
      </c>
      <c r="N297" s="2">
        <f t="shared" si="169"/>
        <v>96.342429883637266</v>
      </c>
      <c r="O297" s="2">
        <f t="shared" si="174"/>
        <v>-13.650237506511326</v>
      </c>
      <c r="Q297" s="2">
        <f t="shared" si="170"/>
        <v>-23.060945777054943</v>
      </c>
      <c r="R297" s="2">
        <f t="shared" si="171"/>
        <v>96.342429883637266</v>
      </c>
      <c r="S297" s="2">
        <f t="shared" si="165"/>
        <v>-13.650237506511326</v>
      </c>
      <c r="U297" s="2">
        <f t="shared" si="158"/>
        <v>-23.060945777054943</v>
      </c>
      <c r="V297" s="2">
        <f t="shared" si="143"/>
        <v>96.342429883637266</v>
      </c>
      <c r="W297" s="2">
        <f t="shared" si="159"/>
        <v>986.3497624934887</v>
      </c>
      <c r="Y297" s="2">
        <f t="shared" si="172"/>
        <v>-23.380089552368272</v>
      </c>
      <c r="Z297" s="2">
        <f t="shared" si="173"/>
        <v>97.675726752429014</v>
      </c>
      <c r="AH297" s="2">
        <f t="shared" si="175"/>
        <v>1</v>
      </c>
      <c r="AJ297" s="2">
        <f t="shared" si="166"/>
        <v>-23.380089552368272</v>
      </c>
      <c r="AK297" s="2">
        <f t="shared" si="166"/>
        <v>97.675726752429014</v>
      </c>
    </row>
    <row r="298" spans="1:37" x14ac:dyDescent="0.2">
      <c r="A298" s="2">
        <f t="shared" si="160"/>
        <v>14</v>
      </c>
      <c r="C298" s="2">
        <f t="shared" si="161"/>
        <v>195</v>
      </c>
      <c r="D298" s="2">
        <f t="shared" si="162"/>
        <v>25.881904510252074</v>
      </c>
      <c r="E298" s="2">
        <f t="shared" si="155"/>
        <v>-25</v>
      </c>
      <c r="F298" s="2">
        <f t="shared" si="163"/>
        <v>96.592582628906825</v>
      </c>
      <c r="G298" s="2">
        <f t="shared" si="156"/>
        <v>-6.698729810778068</v>
      </c>
      <c r="I298" s="2">
        <f t="shared" si="167"/>
        <v>-25.316322799124531</v>
      </c>
      <c r="J298" s="2">
        <f t="shared" si="164"/>
        <v>96.592582628906825</v>
      </c>
      <c r="K298" s="2">
        <f t="shared" si="168"/>
        <v>5.3811505283102994</v>
      </c>
      <c r="M298" s="2">
        <f t="shared" si="157"/>
        <v>-25.316322799124531</v>
      </c>
      <c r="N298" s="2">
        <f t="shared" si="169"/>
        <v>94.694014430512141</v>
      </c>
      <c r="O298" s="2">
        <f t="shared" si="174"/>
        <v>-19.802207729556013</v>
      </c>
      <c r="Q298" s="2">
        <f t="shared" si="170"/>
        <v>-25.316322799124531</v>
      </c>
      <c r="R298" s="2">
        <f t="shared" si="171"/>
        <v>94.694014430512141</v>
      </c>
      <c r="S298" s="2">
        <f t="shared" si="165"/>
        <v>-19.802207729556013</v>
      </c>
      <c r="U298" s="2">
        <f t="shared" si="158"/>
        <v>-25.316322799124531</v>
      </c>
      <c r="V298" s="2">
        <f t="shared" si="143"/>
        <v>94.694014430512141</v>
      </c>
      <c r="W298" s="2">
        <f t="shared" si="159"/>
        <v>980.19779227044398</v>
      </c>
      <c r="Y298" s="2">
        <f t="shared" si="172"/>
        <v>-25.827769659105261</v>
      </c>
      <c r="Z298" s="2">
        <f t="shared" si="173"/>
        <v>96.607047248261239</v>
      </c>
      <c r="AH298" s="2">
        <f t="shared" si="175"/>
        <v>1</v>
      </c>
      <c r="AJ298" s="2">
        <f t="shared" si="166"/>
        <v>-25.827769659105261</v>
      </c>
      <c r="AK298" s="2">
        <f t="shared" si="166"/>
        <v>96.607047248261239</v>
      </c>
    </row>
    <row r="299" spans="1:37" x14ac:dyDescent="0.2">
      <c r="A299" s="2">
        <f t="shared" si="160"/>
        <v>15</v>
      </c>
      <c r="C299" s="2">
        <f t="shared" si="161"/>
        <v>210</v>
      </c>
      <c r="D299" s="2">
        <f t="shared" si="162"/>
        <v>25.881904510252074</v>
      </c>
      <c r="E299" s="2">
        <f t="shared" si="155"/>
        <v>-22.414386804201335</v>
      </c>
      <c r="F299" s="2">
        <f t="shared" si="163"/>
        <v>96.592582628906825</v>
      </c>
      <c r="G299" s="2">
        <f t="shared" si="156"/>
        <v>-12.940952255126041</v>
      </c>
      <c r="I299" s="2">
        <f t="shared" si="167"/>
        <v>-25.846434259635334</v>
      </c>
      <c r="J299" s="2">
        <f t="shared" si="164"/>
        <v>96.592582628906825</v>
      </c>
      <c r="K299" s="2">
        <f t="shared" si="168"/>
        <v>-1.3545542219326094</v>
      </c>
      <c r="M299" s="2">
        <f t="shared" si="157"/>
        <v>-25.846434259635334</v>
      </c>
      <c r="N299" s="2">
        <f t="shared" si="169"/>
        <v>92.950685758961754</v>
      </c>
      <c r="O299" s="2">
        <f t="shared" si="174"/>
        <v>-26.308398906073599</v>
      </c>
      <c r="Q299" s="2">
        <f t="shared" si="170"/>
        <v>-25.846434259635334</v>
      </c>
      <c r="R299" s="2">
        <f t="shared" si="171"/>
        <v>92.950685758961754</v>
      </c>
      <c r="S299" s="2">
        <f t="shared" si="165"/>
        <v>-26.308398906073599</v>
      </c>
      <c r="U299" s="2">
        <f t="shared" si="158"/>
        <v>-25.846434259635334</v>
      </c>
      <c r="V299" s="2">
        <f t="shared" si="143"/>
        <v>92.950685758961754</v>
      </c>
      <c r="W299" s="2">
        <f t="shared" si="159"/>
        <v>973.69160109392635</v>
      </c>
      <c r="Y299" s="2">
        <f t="shared" si="172"/>
        <v>-26.544785053704164</v>
      </c>
      <c r="Z299" s="2">
        <f t="shared" si="173"/>
        <v>95.462141867643922</v>
      </c>
      <c r="AH299" s="2">
        <f t="shared" si="175"/>
        <v>1</v>
      </c>
      <c r="AJ299" s="2">
        <f t="shared" si="166"/>
        <v>-26.544785053704164</v>
      </c>
      <c r="AK299" s="2">
        <f t="shared" si="166"/>
        <v>95.462141867643922</v>
      </c>
    </row>
    <row r="300" spans="1:37" x14ac:dyDescent="0.2">
      <c r="A300" s="2">
        <f t="shared" si="160"/>
        <v>16</v>
      </c>
      <c r="C300" s="2">
        <f t="shared" si="161"/>
        <v>225</v>
      </c>
      <c r="D300" s="2">
        <f t="shared" si="162"/>
        <v>25.881904510252074</v>
      </c>
      <c r="E300" s="2">
        <f t="shared" si="155"/>
        <v>-18.301270189221935</v>
      </c>
      <c r="F300" s="2">
        <f t="shared" si="163"/>
        <v>96.592582628906825</v>
      </c>
      <c r="G300" s="2">
        <f t="shared" si="156"/>
        <v>-18.301270189221928</v>
      </c>
      <c r="I300" s="2">
        <f t="shared" si="167"/>
        <v>-24.615153938604159</v>
      </c>
      <c r="J300" s="2">
        <f t="shared" si="164"/>
        <v>96.592582628906825</v>
      </c>
      <c r="K300" s="2">
        <f t="shared" si="168"/>
        <v>-7.9979483404574889</v>
      </c>
      <c r="M300" s="2">
        <f t="shared" si="157"/>
        <v>-24.615153938604159</v>
      </c>
      <c r="N300" s="2">
        <f t="shared" si="169"/>
        <v>91.231248836965435</v>
      </c>
      <c r="O300" s="2">
        <f t="shared" si="174"/>
        <v>-32.725424859373682</v>
      </c>
      <c r="Q300" s="2">
        <f t="shared" si="170"/>
        <v>-24.615153938604159</v>
      </c>
      <c r="R300" s="2">
        <f t="shared" si="171"/>
        <v>91.231248836965435</v>
      </c>
      <c r="S300" s="2">
        <f t="shared" si="165"/>
        <v>-32.725424859373682</v>
      </c>
      <c r="U300" s="2">
        <f t="shared" si="158"/>
        <v>-24.615153938604159</v>
      </c>
      <c r="V300" s="2">
        <f t="shared" si="143"/>
        <v>91.231248836965435</v>
      </c>
      <c r="W300" s="2">
        <f t="shared" si="159"/>
        <v>967.27457514062633</v>
      </c>
      <c r="Y300" s="2">
        <f t="shared" si="172"/>
        <v>-25.447948877417261</v>
      </c>
      <c r="Z300" s="2">
        <f t="shared" si="173"/>
        <v>94.317840230321224</v>
      </c>
      <c r="AH300" s="2">
        <f t="shared" si="175"/>
        <v>1</v>
      </c>
      <c r="AJ300" s="2">
        <f t="shared" si="166"/>
        <v>-25.447948877417261</v>
      </c>
      <c r="AK300" s="2">
        <f t="shared" si="166"/>
        <v>94.317840230321224</v>
      </c>
    </row>
    <row r="301" spans="1:37" x14ac:dyDescent="0.2">
      <c r="A301" s="2">
        <f t="shared" si="160"/>
        <v>17</v>
      </c>
      <c r="C301" s="2">
        <f t="shared" si="161"/>
        <v>240</v>
      </c>
      <c r="D301" s="2">
        <f t="shared" si="162"/>
        <v>25.881904510252074</v>
      </c>
      <c r="E301" s="2">
        <f t="shared" si="155"/>
        <v>-12.940952255126048</v>
      </c>
      <c r="F301" s="2">
        <f t="shared" si="163"/>
        <v>96.592582628906825</v>
      </c>
      <c r="G301" s="2">
        <f t="shared" si="156"/>
        <v>-22.414386804201328</v>
      </c>
      <c r="I301" s="2">
        <f t="shared" si="167"/>
        <v>-21.706391555122345</v>
      </c>
      <c r="J301" s="2">
        <f t="shared" si="164"/>
        <v>96.592582628906825</v>
      </c>
      <c r="K301" s="2">
        <f t="shared" si="168"/>
        <v>-14.096295496814758</v>
      </c>
      <c r="M301" s="2">
        <f t="shared" si="157"/>
        <v>-21.706391555122345</v>
      </c>
      <c r="N301" s="2">
        <f t="shared" si="169"/>
        <v>89.652880449253374</v>
      </c>
      <c r="O301" s="2">
        <f t="shared" si="174"/>
        <v>-38.615975875375668</v>
      </c>
      <c r="Q301" s="2">
        <f t="shared" si="170"/>
        <v>-21.706391555122345</v>
      </c>
      <c r="R301" s="2">
        <f t="shared" si="171"/>
        <v>89.652880449253374</v>
      </c>
      <c r="S301" s="2">
        <f t="shared" si="165"/>
        <v>-38.615975875375668</v>
      </c>
      <c r="U301" s="2">
        <f t="shared" si="158"/>
        <v>-21.706391555122345</v>
      </c>
      <c r="V301" s="2">
        <f t="shared" si="143"/>
        <v>89.652880449253374</v>
      </c>
      <c r="W301" s="2">
        <f t="shared" si="159"/>
        <v>961.38402412462437</v>
      </c>
      <c r="Y301" s="2">
        <f t="shared" si="172"/>
        <v>-22.578273624722247</v>
      </c>
      <c r="Z301" s="2">
        <f t="shared" si="173"/>
        <v>93.253973645844198</v>
      </c>
      <c r="AH301" s="2">
        <f t="shared" si="175"/>
        <v>1</v>
      </c>
      <c r="AJ301" s="2">
        <f t="shared" si="166"/>
        <v>-22.578273624722247</v>
      </c>
      <c r="AK301" s="2">
        <f t="shared" si="166"/>
        <v>93.253973645844198</v>
      </c>
    </row>
    <row r="302" spans="1:37" x14ac:dyDescent="0.2">
      <c r="A302" s="2">
        <f t="shared" si="160"/>
        <v>18</v>
      </c>
      <c r="C302" s="2">
        <f t="shared" si="161"/>
        <v>255</v>
      </c>
      <c r="D302" s="2">
        <f t="shared" si="162"/>
        <v>25.881904510252074</v>
      </c>
      <c r="E302" s="2">
        <f t="shared" si="155"/>
        <v>-6.6987298107780635</v>
      </c>
      <c r="F302" s="2">
        <f t="shared" si="163"/>
        <v>96.592582628906825</v>
      </c>
      <c r="G302" s="2">
        <f t="shared" si="156"/>
        <v>-25</v>
      </c>
      <c r="I302" s="2">
        <f t="shared" si="167"/>
        <v>-17.318374458667034</v>
      </c>
      <c r="J302" s="2">
        <f t="shared" si="164"/>
        <v>96.592582628906825</v>
      </c>
      <c r="K302" s="2">
        <f t="shared" si="168"/>
        <v>-19.234003410293866</v>
      </c>
      <c r="M302" s="2">
        <f t="shared" si="157"/>
        <v>-17.318374458667034</v>
      </c>
      <c r="N302" s="2">
        <f t="shared" si="169"/>
        <v>88.323143793071054</v>
      </c>
      <c r="O302" s="2">
        <f t="shared" si="174"/>
        <v>-43.578620636934858</v>
      </c>
      <c r="Q302" s="2">
        <f t="shared" si="170"/>
        <v>-17.318374458667034</v>
      </c>
      <c r="R302" s="2">
        <f t="shared" si="171"/>
        <v>88.323143793071054</v>
      </c>
      <c r="S302" s="2">
        <f t="shared" si="165"/>
        <v>-43.578620636934858</v>
      </c>
      <c r="U302" s="2">
        <f t="shared" si="158"/>
        <v>-17.318374458667034</v>
      </c>
      <c r="V302" s="2">
        <f t="shared" si="143"/>
        <v>88.323143793071054</v>
      </c>
      <c r="W302" s="2">
        <f t="shared" si="159"/>
        <v>956.42137936306517</v>
      </c>
      <c r="Y302" s="2">
        <f t="shared" si="172"/>
        <v>-18.107473162300401</v>
      </c>
      <c r="Z302" s="2">
        <f t="shared" si="173"/>
        <v>92.34752139469154</v>
      </c>
      <c r="AH302" s="2">
        <f t="shared" si="175"/>
        <v>1</v>
      </c>
      <c r="AJ302" s="2">
        <f t="shared" si="166"/>
        <v>-18.107473162300401</v>
      </c>
      <c r="AK302" s="2">
        <f t="shared" si="166"/>
        <v>92.34752139469154</v>
      </c>
    </row>
    <row r="303" spans="1:37" x14ac:dyDescent="0.2">
      <c r="A303" s="2">
        <f t="shared" si="160"/>
        <v>19</v>
      </c>
      <c r="C303" s="2">
        <f t="shared" si="161"/>
        <v>270</v>
      </c>
      <c r="D303" s="2">
        <f t="shared" si="162"/>
        <v>25.881904510252074</v>
      </c>
      <c r="E303" s="2">
        <f t="shared" si="155"/>
        <v>-4.7563762981241661E-15</v>
      </c>
      <c r="F303" s="2">
        <f t="shared" si="163"/>
        <v>96.592582628906825</v>
      </c>
      <c r="G303" s="2">
        <f t="shared" si="156"/>
        <v>-25.881904510252074</v>
      </c>
      <c r="I303" s="2">
        <f t="shared" si="167"/>
        <v>-11.750138762820571</v>
      </c>
      <c r="J303" s="2">
        <f t="shared" si="164"/>
        <v>96.592582628906825</v>
      </c>
      <c r="K303" s="2">
        <f t="shared" si="168"/>
        <v>-23.06094577705494</v>
      </c>
      <c r="M303" s="2">
        <f t="shared" si="157"/>
        <v>-11.750138762820571</v>
      </c>
      <c r="N303" s="2">
        <f t="shared" si="169"/>
        <v>87.33265822404357</v>
      </c>
      <c r="O303" s="2">
        <f t="shared" si="174"/>
        <v>-47.275163104709193</v>
      </c>
      <c r="Q303" s="2">
        <f t="shared" si="170"/>
        <v>-11.750138762820571</v>
      </c>
      <c r="R303" s="2">
        <f t="shared" si="171"/>
        <v>87.33265822404357</v>
      </c>
      <c r="S303" s="2">
        <f t="shared" si="165"/>
        <v>-47.275163104709193</v>
      </c>
      <c r="U303" s="2">
        <f t="shared" si="158"/>
        <v>-11.750138762820571</v>
      </c>
      <c r="V303" s="2">
        <f t="shared" si="143"/>
        <v>87.33265822404357</v>
      </c>
      <c r="W303" s="2">
        <f t="shared" si="159"/>
        <v>952.72483689529076</v>
      </c>
      <c r="Y303" s="2">
        <f t="shared" si="172"/>
        <v>-12.333192447371843</v>
      </c>
      <c r="Z303" s="2">
        <f t="shared" si="173"/>
        <v>91.666192421980355</v>
      </c>
      <c r="AH303" s="2">
        <f t="shared" si="175"/>
        <v>1</v>
      </c>
      <c r="AJ303" s="2">
        <f t="shared" si="166"/>
        <v>-12.333192447371843</v>
      </c>
      <c r="AK303" s="2">
        <f t="shared" si="166"/>
        <v>91.666192421980355</v>
      </c>
    </row>
    <row r="304" spans="1:37" x14ac:dyDescent="0.2">
      <c r="A304" s="2">
        <f t="shared" si="160"/>
        <v>20</v>
      </c>
      <c r="C304" s="2">
        <f t="shared" si="161"/>
        <v>285</v>
      </c>
      <c r="D304" s="2">
        <f t="shared" si="162"/>
        <v>25.881904510252074</v>
      </c>
      <c r="E304" s="2">
        <f t="shared" si="155"/>
        <v>6.6987298107780546</v>
      </c>
      <c r="F304" s="2">
        <f t="shared" si="163"/>
        <v>96.592582628906825</v>
      </c>
      <c r="G304" s="2">
        <f t="shared" si="156"/>
        <v>-25</v>
      </c>
      <c r="I304" s="2">
        <f t="shared" si="167"/>
        <v>-5.3811505283103109</v>
      </c>
      <c r="J304" s="2">
        <f t="shared" si="164"/>
        <v>96.592582628906825</v>
      </c>
      <c r="K304" s="2">
        <f t="shared" si="168"/>
        <v>-25.316322799124524</v>
      </c>
      <c r="M304" s="2">
        <f t="shared" si="157"/>
        <v>-5.3811505283103109</v>
      </c>
      <c r="N304" s="2">
        <f t="shared" si="169"/>
        <v>86.748923696845353</v>
      </c>
      <c r="O304" s="2">
        <f t="shared" si="174"/>
        <v>-49.453690018345128</v>
      </c>
      <c r="Q304" s="2">
        <f t="shared" si="170"/>
        <v>-5.3811505283103109</v>
      </c>
      <c r="R304" s="2">
        <f t="shared" si="171"/>
        <v>86.748923696845353</v>
      </c>
      <c r="S304" s="2">
        <f t="shared" si="165"/>
        <v>-49.453690018345128</v>
      </c>
      <c r="U304" s="2">
        <f t="shared" si="158"/>
        <v>-5.3811505283103109</v>
      </c>
      <c r="V304" s="2">
        <f t="shared" si="143"/>
        <v>86.748923696845353</v>
      </c>
      <c r="W304" s="2">
        <f t="shared" si="159"/>
        <v>950.54630998165487</v>
      </c>
      <c r="Y304" s="2">
        <f t="shared" si="172"/>
        <v>-5.6611134794833555</v>
      </c>
      <c r="Z304" s="2">
        <f t="shared" si="173"/>
        <v>91.262175010199726</v>
      </c>
      <c r="AH304" s="2">
        <f t="shared" si="175"/>
        <v>1</v>
      </c>
      <c r="AJ304" s="2">
        <f t="shared" si="166"/>
        <v>-5.6611134794833555</v>
      </c>
      <c r="AK304" s="2">
        <f t="shared" si="166"/>
        <v>91.262175010199726</v>
      </c>
    </row>
    <row r="305" spans="1:37" x14ac:dyDescent="0.2">
      <c r="A305" s="2">
        <f t="shared" si="160"/>
        <v>21</v>
      </c>
      <c r="C305" s="2">
        <f t="shared" si="161"/>
        <v>300</v>
      </c>
      <c r="D305" s="2">
        <f t="shared" si="162"/>
        <v>25.881904510252074</v>
      </c>
      <c r="E305" s="2">
        <f t="shared" si="155"/>
        <v>12.940952255126041</v>
      </c>
      <c r="F305" s="2">
        <f t="shared" si="163"/>
        <v>96.592582628906825</v>
      </c>
      <c r="G305" s="2">
        <f t="shared" si="156"/>
        <v>-22.414386804201335</v>
      </c>
      <c r="I305" s="2">
        <f t="shared" si="167"/>
        <v>1.3545542219326094</v>
      </c>
      <c r="J305" s="2">
        <f t="shared" si="164"/>
        <v>96.592582628906825</v>
      </c>
      <c r="K305" s="2">
        <f t="shared" si="168"/>
        <v>-25.846434259635334</v>
      </c>
      <c r="M305" s="2">
        <f t="shared" si="157"/>
        <v>1.3545542219326094</v>
      </c>
      <c r="N305" s="2">
        <f t="shared" si="169"/>
        <v>86.611720754838046</v>
      </c>
      <c r="O305" s="2">
        <f t="shared" si="174"/>
        <v>-49.965738368864336</v>
      </c>
      <c r="Q305" s="2">
        <f t="shared" si="170"/>
        <v>1.3545542219326094</v>
      </c>
      <c r="R305" s="2">
        <f t="shared" si="171"/>
        <v>86.611720754838046</v>
      </c>
      <c r="S305" s="2">
        <f t="shared" si="165"/>
        <v>-49.965738368864336</v>
      </c>
      <c r="U305" s="2">
        <f t="shared" si="158"/>
        <v>1.3545542219326094</v>
      </c>
      <c r="V305" s="2">
        <f t="shared" si="143"/>
        <v>86.611720754838046</v>
      </c>
      <c r="W305" s="2">
        <f t="shared" si="159"/>
        <v>950.03426163113568</v>
      </c>
      <c r="Y305" s="2">
        <f t="shared" si="172"/>
        <v>1.4257951282798413</v>
      </c>
      <c r="Z305" s="2">
        <f t="shared" si="173"/>
        <v>91.166944449069007</v>
      </c>
      <c r="AH305" s="2">
        <f t="shared" si="175"/>
        <v>1</v>
      </c>
      <c r="AJ305" s="2">
        <f t="shared" si="166"/>
        <v>1.4257951282798413</v>
      </c>
      <c r="AK305" s="2">
        <f t="shared" si="166"/>
        <v>91.166944449069007</v>
      </c>
    </row>
    <row r="306" spans="1:37" x14ac:dyDescent="0.2">
      <c r="A306" s="2">
        <f t="shared" si="160"/>
        <v>22</v>
      </c>
      <c r="C306" s="2">
        <f t="shared" si="161"/>
        <v>315</v>
      </c>
      <c r="D306" s="2">
        <f t="shared" si="162"/>
        <v>25.881904510252074</v>
      </c>
      <c r="E306" s="2">
        <f t="shared" si="155"/>
        <v>18.301270189221928</v>
      </c>
      <c r="F306" s="2">
        <f t="shared" si="163"/>
        <v>96.592582628906825</v>
      </c>
      <c r="G306" s="2">
        <f t="shared" si="156"/>
        <v>-18.301270189221935</v>
      </c>
      <c r="I306" s="2">
        <f t="shared" si="167"/>
        <v>7.9979483404574889</v>
      </c>
      <c r="J306" s="2">
        <f t="shared" si="164"/>
        <v>96.592582628906825</v>
      </c>
      <c r="K306" s="2">
        <f t="shared" si="168"/>
        <v>-24.615153938604159</v>
      </c>
      <c r="M306" s="2">
        <f t="shared" si="157"/>
        <v>7.9979483404574889</v>
      </c>
      <c r="N306" s="2">
        <f t="shared" si="169"/>
        <v>86.930399551780852</v>
      </c>
      <c r="O306" s="2">
        <f t="shared" si="174"/>
        <v>-48.776412907378834</v>
      </c>
      <c r="Q306" s="2">
        <f t="shared" si="170"/>
        <v>7.9979483404574889</v>
      </c>
      <c r="R306" s="2">
        <f t="shared" si="171"/>
        <v>86.930399551780852</v>
      </c>
      <c r="S306" s="2">
        <f t="shared" si="165"/>
        <v>-48.776412907378834</v>
      </c>
      <c r="U306" s="2">
        <f t="shared" si="158"/>
        <v>7.9979483404574889</v>
      </c>
      <c r="V306" s="2">
        <f t="shared" si="143"/>
        <v>86.930399551780852</v>
      </c>
      <c r="W306" s="2">
        <f t="shared" si="159"/>
        <v>951.22358709262119</v>
      </c>
      <c r="Y306" s="2">
        <f t="shared" si="172"/>
        <v>8.4080635183815353</v>
      </c>
      <c r="Z306" s="2">
        <f t="shared" si="173"/>
        <v>91.387977265660879</v>
      </c>
      <c r="AH306" s="2">
        <f t="shared" si="175"/>
        <v>1</v>
      </c>
      <c r="AJ306" s="2">
        <f t="shared" si="166"/>
        <v>8.4080635183815353</v>
      </c>
      <c r="AK306" s="2">
        <f t="shared" si="166"/>
        <v>91.387977265660879</v>
      </c>
    </row>
    <row r="307" spans="1:37" x14ac:dyDescent="0.2">
      <c r="A307" s="2">
        <f t="shared" si="160"/>
        <v>23</v>
      </c>
      <c r="C307" s="2">
        <f t="shared" si="161"/>
        <v>330</v>
      </c>
      <c r="D307" s="2">
        <f t="shared" si="162"/>
        <v>25.881904510252074</v>
      </c>
      <c r="E307" s="2">
        <f t="shared" si="155"/>
        <v>22.414386804201328</v>
      </c>
      <c r="F307" s="2">
        <f t="shared" si="163"/>
        <v>96.592582628906825</v>
      </c>
      <c r="G307" s="2">
        <f t="shared" si="156"/>
        <v>-12.940952255126048</v>
      </c>
      <c r="I307" s="2">
        <f t="shared" si="167"/>
        <v>14.096295496814758</v>
      </c>
      <c r="J307" s="2">
        <f t="shared" si="164"/>
        <v>96.592582628906825</v>
      </c>
      <c r="K307" s="2">
        <f t="shared" si="168"/>
        <v>-21.706391555122345</v>
      </c>
      <c r="M307" s="2">
        <f t="shared" si="157"/>
        <v>14.096295496814758</v>
      </c>
      <c r="N307" s="2">
        <f t="shared" si="169"/>
        <v>87.683242654303754</v>
      </c>
      <c r="O307" s="2">
        <f t="shared" si="174"/>
        <v>-45.966764198635602</v>
      </c>
      <c r="Q307" s="2">
        <f t="shared" si="170"/>
        <v>14.096295496814758</v>
      </c>
      <c r="R307" s="2">
        <f t="shared" si="171"/>
        <v>87.683242654303754</v>
      </c>
      <c r="S307" s="2">
        <f t="shared" si="165"/>
        <v>-45.966764198635602</v>
      </c>
      <c r="U307" s="2">
        <f t="shared" si="158"/>
        <v>14.096295496814758</v>
      </c>
      <c r="V307" s="2">
        <f t="shared" si="143"/>
        <v>87.683242654303754</v>
      </c>
      <c r="W307" s="2">
        <f t="shared" si="159"/>
        <v>954.03323580136441</v>
      </c>
      <c r="Y307" s="2">
        <f t="shared" si="172"/>
        <v>14.775476333352492</v>
      </c>
      <c r="Z307" s="2">
        <f t="shared" si="173"/>
        <v>91.907953899165776</v>
      </c>
      <c r="AH307" s="2">
        <f t="shared" si="175"/>
        <v>1</v>
      </c>
      <c r="AJ307" s="2">
        <f t="shared" si="166"/>
        <v>14.775476333352492</v>
      </c>
      <c r="AK307" s="2">
        <f t="shared" si="166"/>
        <v>91.907953899165776</v>
      </c>
    </row>
    <row r="308" spans="1:37" x14ac:dyDescent="0.2">
      <c r="A308" s="2">
        <f t="shared" si="160"/>
        <v>24</v>
      </c>
      <c r="C308" s="2">
        <f t="shared" si="161"/>
        <v>345</v>
      </c>
      <c r="D308" s="2">
        <f t="shared" si="162"/>
        <v>25.881904510252074</v>
      </c>
      <c r="E308" s="2">
        <f t="shared" si="155"/>
        <v>25</v>
      </c>
      <c r="F308" s="2">
        <f t="shared" si="163"/>
        <v>96.592582628906825</v>
      </c>
      <c r="G308" s="2">
        <f t="shared" si="156"/>
        <v>-6.6987298107780653</v>
      </c>
      <c r="I308" s="2">
        <f t="shared" si="167"/>
        <v>19.234003410293862</v>
      </c>
      <c r="J308" s="2">
        <f t="shared" si="164"/>
        <v>96.592582628906825</v>
      </c>
      <c r="K308" s="2">
        <f t="shared" si="168"/>
        <v>-17.318374458667037</v>
      </c>
      <c r="M308" s="2">
        <f t="shared" si="157"/>
        <v>19.234003410293862</v>
      </c>
      <c r="N308" s="2">
        <f t="shared" si="169"/>
        <v>88.818945049101856</v>
      </c>
      <c r="O308" s="2">
        <f t="shared" si="174"/>
        <v>-41.728265158971453</v>
      </c>
      <c r="Q308" s="2">
        <f t="shared" si="170"/>
        <v>19.234003410293862</v>
      </c>
      <c r="R308" s="2">
        <f t="shared" si="171"/>
        <v>88.818945049101856</v>
      </c>
      <c r="S308" s="2">
        <f t="shared" si="165"/>
        <v>-41.728265158971453</v>
      </c>
      <c r="U308" s="2">
        <f t="shared" si="158"/>
        <v>19.234003410293862</v>
      </c>
      <c r="V308" s="2">
        <f t="shared" si="143"/>
        <v>88.818945049101856</v>
      </c>
      <c r="W308" s="2">
        <f t="shared" si="159"/>
        <v>958.27173484102855</v>
      </c>
      <c r="Y308" s="2">
        <f t="shared" si="172"/>
        <v>20.071554561175351</v>
      </c>
      <c r="Z308" s="2">
        <f t="shared" si="173"/>
        <v>92.686595899477695</v>
      </c>
      <c r="AH308" s="2">
        <f t="shared" si="175"/>
        <v>1</v>
      </c>
      <c r="AJ308" s="2">
        <f t="shared" si="166"/>
        <v>20.071554561175351</v>
      </c>
      <c r="AK308" s="2">
        <f t="shared" si="166"/>
        <v>92.686595899477695</v>
      </c>
    </row>
    <row r="309" spans="1:37" x14ac:dyDescent="0.2">
      <c r="A309" s="2">
        <f t="shared" si="160"/>
        <v>25</v>
      </c>
      <c r="C309" s="2">
        <f t="shared" si="161"/>
        <v>360</v>
      </c>
      <c r="D309" s="2">
        <f t="shared" si="162"/>
        <v>25.881904510252074</v>
      </c>
      <c r="E309" s="2">
        <f t="shared" si="155"/>
        <v>25.881904510252074</v>
      </c>
      <c r="F309" s="2">
        <f t="shared" si="163"/>
        <v>96.592582628906825</v>
      </c>
      <c r="G309" s="2">
        <f t="shared" si="156"/>
        <v>-6.3418350641655546E-15</v>
      </c>
      <c r="I309" s="2">
        <f t="shared" si="167"/>
        <v>23.06094577705494</v>
      </c>
      <c r="J309" s="2">
        <f t="shared" si="164"/>
        <v>96.592582628906825</v>
      </c>
      <c r="K309" s="2">
        <f t="shared" si="168"/>
        <v>-11.750138762820573</v>
      </c>
      <c r="M309" s="2">
        <f t="shared" si="157"/>
        <v>23.06094577705494</v>
      </c>
      <c r="N309" s="2">
        <f t="shared" si="169"/>
        <v>90.260110494806597</v>
      </c>
      <c r="O309" s="2">
        <f t="shared" si="174"/>
        <v>-36.349762493488669</v>
      </c>
      <c r="Q309" s="2">
        <f t="shared" si="170"/>
        <v>23.06094577705494</v>
      </c>
      <c r="R309" s="2">
        <f t="shared" si="171"/>
        <v>90.260110494806597</v>
      </c>
      <c r="S309" s="2">
        <f t="shared" si="165"/>
        <v>-36.349762493488669</v>
      </c>
      <c r="U309" s="2">
        <f t="shared" si="158"/>
        <v>23.06094577705494</v>
      </c>
      <c r="V309" s="2">
        <f t="shared" si="143"/>
        <v>90.260110494806597</v>
      </c>
      <c r="W309" s="2">
        <f t="shared" si="159"/>
        <v>963.6502375065113</v>
      </c>
      <c r="Y309" s="2">
        <f t="shared" si="172"/>
        <v>23.930825604034702</v>
      </c>
      <c r="Z309" s="2">
        <f t="shared" si="173"/>
        <v>93.664803869460684</v>
      </c>
      <c r="AH309" s="2">
        <f t="shared" si="175"/>
        <v>1</v>
      </c>
      <c r="AJ309" s="2">
        <f t="shared" si="166"/>
        <v>23.930825604034702</v>
      </c>
      <c r="AK309" s="2">
        <f t="shared" si="166"/>
        <v>93.664803869460684</v>
      </c>
    </row>
    <row r="310" spans="1:37" x14ac:dyDescent="0.2">
      <c r="A310" s="2">
        <v>1</v>
      </c>
      <c r="B310" s="34">
        <v>-60</v>
      </c>
      <c r="C310" s="2">
        <v>90</v>
      </c>
      <c r="D310" s="23">
        <f>$D$32</f>
        <v>100</v>
      </c>
      <c r="E310" s="2">
        <f>$D310*COS(RADIANS($C310))*COS(RADIANS($B$310))</f>
        <v>3.0628711372715508E-15</v>
      </c>
      <c r="F310" s="2">
        <f>$D310*SIN(RADIANS($C310))</f>
        <v>100</v>
      </c>
      <c r="G310" s="2">
        <f>$D310*COS(RADIANS($C310))*SIN(RADIANS($B$310))</f>
        <v>-5.3050484267905935E-15</v>
      </c>
      <c r="I310" s="2">
        <f t="shared" si="167"/>
        <v>3.2059657963604004E-16</v>
      </c>
      <c r="J310" s="2">
        <f>F310</f>
        <v>100</v>
      </c>
      <c r="K310" s="2">
        <f t="shared" si="168"/>
        <v>-6.1173471576534019E-15</v>
      </c>
      <c r="M310" s="2">
        <f>I310</f>
        <v>3.2059657963604004E-16</v>
      </c>
      <c r="N310" s="2">
        <f t="shared" si="169"/>
        <v>96.592582628906825</v>
      </c>
      <c r="O310" s="2">
        <f t="shared" si="174"/>
        <v>-25.881904510252081</v>
      </c>
      <c r="Q310" s="2">
        <f t="shared" si="170"/>
        <v>3.2059657963604004E-16</v>
      </c>
      <c r="R310" s="2">
        <f t="shared" si="171"/>
        <v>96.592582628906825</v>
      </c>
      <c r="S310" s="2">
        <f>O310</f>
        <v>-25.881904510252081</v>
      </c>
      <c r="U310" s="2">
        <f>Q310</f>
        <v>3.2059657963604004E-16</v>
      </c>
      <c r="V310" s="2">
        <f t="shared" si="143"/>
        <v>96.592582628906825</v>
      </c>
      <c r="W310" s="2">
        <f>S310+$W$32</f>
        <v>974.11809548974793</v>
      </c>
      <c r="Y310" s="2">
        <f t="shared" si="172"/>
        <v>3.2911469473817424E-16</v>
      </c>
      <c r="Z310" s="2">
        <f t="shared" si="173"/>
        <v>99.159006568237402</v>
      </c>
      <c r="AH310" s="2">
        <f t="shared" si="175"/>
        <v>1</v>
      </c>
      <c r="AJ310" s="2">
        <f t="shared" si="166"/>
        <v>3.2911469473817424E-16</v>
      </c>
      <c r="AK310" s="2">
        <f t="shared" si="166"/>
        <v>99.159006568237402</v>
      </c>
    </row>
    <row r="311" spans="1:37" x14ac:dyDescent="0.2">
      <c r="A311" s="2">
        <f>A310+1</f>
        <v>2</v>
      </c>
      <c r="C311" s="2">
        <f>C310+15</f>
        <v>105</v>
      </c>
      <c r="D311" s="2">
        <f>D310</f>
        <v>100</v>
      </c>
      <c r="E311" s="2">
        <f t="shared" ref="E311:E334" si="176">$D311*COS(RADIANS($C311))*COS(RADIANS($B$310))</f>
        <v>-12.940952255126046</v>
      </c>
      <c r="F311" s="2">
        <f>$D311*SIN(RADIANS($C311))</f>
        <v>96.592582628906825</v>
      </c>
      <c r="G311" s="2">
        <f t="shared" ref="G311:G334" si="177">$D311*COS(RADIANS($C311))*SIN(RADIANS($B$310))</f>
        <v>22.414386804201342</v>
      </c>
      <c r="I311" s="2">
        <f t="shared" si="167"/>
        <v>-1.3545542219326094</v>
      </c>
      <c r="J311" s="2">
        <f>F311</f>
        <v>96.592582628906825</v>
      </c>
      <c r="K311" s="2">
        <f t="shared" si="168"/>
        <v>25.846434259635345</v>
      </c>
      <c r="M311" s="2">
        <f t="shared" ref="M311:M334" si="178">I311</f>
        <v>-1.3545542219326094</v>
      </c>
      <c r="N311" s="2">
        <f t="shared" si="169"/>
        <v>99.99081962360583</v>
      </c>
      <c r="O311" s="2">
        <f t="shared" si="174"/>
        <v>-3.426163113564229E-2</v>
      </c>
      <c r="Q311" s="2">
        <f t="shared" si="170"/>
        <v>-1.3545542219326094</v>
      </c>
      <c r="R311" s="2">
        <f t="shared" si="171"/>
        <v>99.99081962360583</v>
      </c>
      <c r="S311" s="2">
        <f>O311</f>
        <v>-3.426163113564229E-2</v>
      </c>
      <c r="U311" s="2">
        <f t="shared" ref="U311:V334" si="179">Q311</f>
        <v>-1.3545542219326094</v>
      </c>
      <c r="V311" s="2">
        <f t="shared" si="143"/>
        <v>99.99081962360583</v>
      </c>
      <c r="W311" s="2">
        <f t="shared" ref="W311:W334" si="180">S311+$W$32</f>
        <v>999.96573836886432</v>
      </c>
      <c r="Y311" s="2">
        <f t="shared" si="172"/>
        <v>-1.3546006327598252</v>
      </c>
      <c r="Z311" s="2">
        <f t="shared" si="173"/>
        <v>99.994245589563903</v>
      </c>
      <c r="AH311" s="2">
        <f t="shared" si="175"/>
        <v>1</v>
      </c>
      <c r="AJ311" s="2">
        <f t="shared" si="166"/>
        <v>-1.3546006327598252</v>
      </c>
      <c r="AK311" s="2">
        <f t="shared" si="166"/>
        <v>99.994245589563903</v>
      </c>
    </row>
    <row r="312" spans="1:37" x14ac:dyDescent="0.2">
      <c r="A312" s="2">
        <f t="shared" ref="A312:A334" si="181">A311+1</f>
        <v>3</v>
      </c>
      <c r="C312" s="2">
        <f t="shared" ref="C312:C334" si="182">C311+15</f>
        <v>120</v>
      </c>
      <c r="D312" s="2">
        <f t="shared" ref="D312:D334" si="183">D311</f>
        <v>100</v>
      </c>
      <c r="E312" s="2">
        <f t="shared" si="176"/>
        <v>-24.999999999999996</v>
      </c>
      <c r="F312" s="2">
        <f t="shared" ref="F312:F334" si="184">$D312*SIN(RADIANS($C312))</f>
        <v>86.602540378443877</v>
      </c>
      <c r="G312" s="2">
        <f t="shared" si="177"/>
        <v>43.30127018922191</v>
      </c>
      <c r="I312" s="2">
        <f t="shared" si="167"/>
        <v>-2.6167978121472011</v>
      </c>
      <c r="J312" s="2">
        <f>F312</f>
        <v>86.602540378443877</v>
      </c>
      <c r="K312" s="2">
        <f t="shared" si="168"/>
        <v>49.931476737728673</v>
      </c>
      <c r="M312" s="2">
        <f t="shared" si="178"/>
        <v>-2.6167978121472011</v>
      </c>
      <c r="N312" s="2">
        <f t="shared" si="169"/>
        <v>96.574847503598463</v>
      </c>
      <c r="O312" s="2">
        <f t="shared" si="174"/>
        <v>25.815716121522623</v>
      </c>
      <c r="Q312" s="2">
        <f t="shared" si="170"/>
        <v>-2.6167978121472011</v>
      </c>
      <c r="R312" s="2">
        <f t="shared" si="171"/>
        <v>96.574847503598463</v>
      </c>
      <c r="S312" s="2">
        <f>O312</f>
        <v>25.815716121522623</v>
      </c>
      <c r="U312" s="2">
        <f t="shared" si="179"/>
        <v>-2.6167978121472011</v>
      </c>
      <c r="V312" s="2">
        <f t="shared" si="143"/>
        <v>96.574847503598463</v>
      </c>
      <c r="W312" s="2">
        <f t="shared" si="180"/>
        <v>1025.8157161215227</v>
      </c>
      <c r="Y312" s="2">
        <f t="shared" si="172"/>
        <v>-2.5509433819565341</v>
      </c>
      <c r="Z312" s="2">
        <f t="shared" si="173"/>
        <v>94.144441331758443</v>
      </c>
      <c r="AH312" s="2">
        <f t="shared" si="175"/>
        <v>1</v>
      </c>
      <c r="AJ312" s="2">
        <f t="shared" si="166"/>
        <v>-2.5509433819565341</v>
      </c>
      <c r="AK312" s="2">
        <f t="shared" si="166"/>
        <v>94.144441331758443</v>
      </c>
    </row>
    <row r="313" spans="1:37" x14ac:dyDescent="0.2">
      <c r="A313" s="2">
        <f t="shared" si="181"/>
        <v>4</v>
      </c>
      <c r="C313" s="2">
        <f t="shared" si="182"/>
        <v>135</v>
      </c>
      <c r="D313" s="2">
        <f t="shared" si="183"/>
        <v>100</v>
      </c>
      <c r="E313" s="2">
        <f t="shared" si="176"/>
        <v>-35.355339059327378</v>
      </c>
      <c r="F313" s="2">
        <f t="shared" si="184"/>
        <v>70.710678118654755</v>
      </c>
      <c r="G313" s="2">
        <f t="shared" si="177"/>
        <v>61.237243569579441</v>
      </c>
      <c r="I313" s="2">
        <f t="shared" si="167"/>
        <v>-3.7007109559268088</v>
      </c>
      <c r="J313" s="2">
        <f>F313</f>
        <v>70.710678118654755</v>
      </c>
      <c r="K313" s="2">
        <f t="shared" si="168"/>
        <v>70.613771591812622</v>
      </c>
      <c r="M313" s="2">
        <f t="shared" si="178"/>
        <v>-3.7007109559268088</v>
      </c>
      <c r="N313" s="2">
        <f t="shared" si="169"/>
        <v>86.577459123702383</v>
      </c>
      <c r="O313" s="2">
        <f t="shared" si="174"/>
        <v>49.906395482987215</v>
      </c>
      <c r="Q313" s="2">
        <f t="shared" si="170"/>
        <v>-3.7007109559268088</v>
      </c>
      <c r="R313" s="2">
        <f t="shared" si="171"/>
        <v>86.577459123702383</v>
      </c>
      <c r="S313" s="2">
        <f>O313</f>
        <v>49.906395482987215</v>
      </c>
      <c r="U313" s="2">
        <f t="shared" si="179"/>
        <v>-3.7007109559268088</v>
      </c>
      <c r="V313" s="2">
        <f t="shared" si="143"/>
        <v>86.577459123702383</v>
      </c>
      <c r="W313" s="2">
        <f t="shared" si="180"/>
        <v>1049.9063954829871</v>
      </c>
      <c r="Y313" s="2">
        <f t="shared" si="172"/>
        <v>-3.5248008506742883</v>
      </c>
      <c r="Z313" s="2">
        <f t="shared" si="173"/>
        <v>82.462074234602852</v>
      </c>
      <c r="AH313" s="2">
        <f t="shared" si="175"/>
        <v>1</v>
      </c>
      <c r="AJ313" s="2">
        <f t="shared" si="166"/>
        <v>-3.5248008506742883</v>
      </c>
      <c r="AK313" s="2">
        <f t="shared" si="166"/>
        <v>82.462074234602852</v>
      </c>
    </row>
    <row r="314" spans="1:37" x14ac:dyDescent="0.2">
      <c r="A314" s="2">
        <f t="shared" si="181"/>
        <v>5</v>
      </c>
      <c r="C314" s="2">
        <f t="shared" si="182"/>
        <v>150</v>
      </c>
      <c r="D314" s="2">
        <f t="shared" si="183"/>
        <v>100</v>
      </c>
      <c r="E314" s="2">
        <f t="shared" si="176"/>
        <v>-43.301270189221945</v>
      </c>
      <c r="F314" s="2">
        <f t="shared" si="184"/>
        <v>49.999999999999993</v>
      </c>
      <c r="G314" s="2">
        <f t="shared" si="177"/>
        <v>75</v>
      </c>
      <c r="I314" s="2">
        <f t="shared" si="167"/>
        <v>-4.5324267637740334</v>
      </c>
      <c r="J314" s="2">
        <f t="shared" ref="J314:J334" si="185">F314</f>
        <v>49.999999999999993</v>
      </c>
      <c r="K314" s="2">
        <f t="shared" si="168"/>
        <v>86.483854606689604</v>
      </c>
      <c r="M314" s="2">
        <f t="shared" si="178"/>
        <v>-4.5324267637740334</v>
      </c>
      <c r="N314" s="2">
        <f t="shared" si="169"/>
        <v>70.679959980542051</v>
      </c>
      <c r="O314" s="2">
        <f t="shared" si="174"/>
        <v>70.596036466504273</v>
      </c>
      <c r="Q314" s="2">
        <f t="shared" si="170"/>
        <v>-4.5324267637740334</v>
      </c>
      <c r="R314" s="2">
        <f t="shared" si="171"/>
        <v>70.679959980542051</v>
      </c>
      <c r="S314" s="2">
        <f t="shared" ref="S314:S334" si="186">O314</f>
        <v>70.596036466504273</v>
      </c>
      <c r="U314" s="2">
        <f t="shared" si="179"/>
        <v>-4.5324267637740334</v>
      </c>
      <c r="V314" s="2">
        <f t="shared" si="143"/>
        <v>70.679959980542051</v>
      </c>
      <c r="W314" s="2">
        <f t="shared" si="180"/>
        <v>1070.5960364665043</v>
      </c>
      <c r="Y314" s="2">
        <f t="shared" si="172"/>
        <v>-4.2335545895847702</v>
      </c>
      <c r="Z314" s="2">
        <f t="shared" si="173"/>
        <v>66.019261769192454</v>
      </c>
      <c r="AH314" s="2">
        <f t="shared" si="175"/>
        <v>1</v>
      </c>
      <c r="AJ314" s="2">
        <f t="shared" si="166"/>
        <v>-4.2335545895847702</v>
      </c>
      <c r="AK314" s="2">
        <f t="shared" si="166"/>
        <v>66.019261769192454</v>
      </c>
    </row>
    <row r="315" spans="1:37" x14ac:dyDescent="0.2">
      <c r="A315" s="2">
        <f t="shared" si="181"/>
        <v>6</v>
      </c>
      <c r="C315" s="2">
        <f t="shared" si="182"/>
        <v>165</v>
      </c>
      <c r="D315" s="2">
        <f t="shared" si="183"/>
        <v>100</v>
      </c>
      <c r="E315" s="2">
        <f t="shared" si="176"/>
        <v>-48.296291314453427</v>
      </c>
      <c r="F315" s="2">
        <f t="shared" si="184"/>
        <v>25.881904510252102</v>
      </c>
      <c r="G315" s="2">
        <f t="shared" si="177"/>
        <v>83.651630373780776</v>
      </c>
      <c r="I315" s="2">
        <f t="shared" si="167"/>
        <v>-5.0552651778594253</v>
      </c>
      <c r="J315" s="2">
        <f t="shared" si="185"/>
        <v>25.881904510252102</v>
      </c>
      <c r="K315" s="2">
        <f t="shared" si="168"/>
        <v>96.460205851447967</v>
      </c>
      <c r="M315" s="2">
        <f t="shared" si="178"/>
        <v>-5.0552651778594253</v>
      </c>
      <c r="N315" s="2">
        <f t="shared" si="169"/>
        <v>49.965738368864372</v>
      </c>
      <c r="O315" s="2">
        <f t="shared" si="174"/>
        <v>86.47467423029542</v>
      </c>
      <c r="Q315" s="2">
        <f t="shared" si="170"/>
        <v>-5.0552651778594253</v>
      </c>
      <c r="R315" s="2">
        <f t="shared" si="171"/>
        <v>49.965738368864372</v>
      </c>
      <c r="S315" s="2">
        <f t="shared" si="186"/>
        <v>86.47467423029542</v>
      </c>
      <c r="U315" s="2">
        <f t="shared" si="179"/>
        <v>-5.0552651778594253</v>
      </c>
      <c r="V315" s="2">
        <f t="shared" si="143"/>
        <v>49.965738368864372</v>
      </c>
      <c r="W315" s="2">
        <f t="shared" si="180"/>
        <v>1086.4746742302955</v>
      </c>
      <c r="Y315" s="2">
        <f t="shared" si="172"/>
        <v>-4.6529065957665221</v>
      </c>
      <c r="Z315" s="2">
        <f t="shared" si="173"/>
        <v>45.988866150296793</v>
      </c>
      <c r="AH315" s="2">
        <f t="shared" si="175"/>
        <v>1</v>
      </c>
      <c r="AJ315" s="2">
        <f t="shared" si="166"/>
        <v>-4.6529065957665221</v>
      </c>
      <c r="AK315" s="2">
        <f t="shared" si="166"/>
        <v>45.988866150296793</v>
      </c>
    </row>
    <row r="316" spans="1:37" x14ac:dyDescent="0.2">
      <c r="A316" s="2">
        <f t="shared" si="181"/>
        <v>7</v>
      </c>
      <c r="C316" s="2">
        <f t="shared" si="182"/>
        <v>180</v>
      </c>
      <c r="D316" s="2">
        <f t="shared" si="183"/>
        <v>100</v>
      </c>
      <c r="E316" s="2">
        <f t="shared" si="176"/>
        <v>-50.000000000000014</v>
      </c>
      <c r="F316" s="2">
        <f t="shared" si="184"/>
        <v>1.22514845490862E-14</v>
      </c>
      <c r="G316" s="2">
        <f t="shared" si="177"/>
        <v>86.602540378443862</v>
      </c>
      <c r="I316" s="2">
        <f t="shared" si="167"/>
        <v>-5.2335956242944022</v>
      </c>
      <c r="J316" s="2">
        <f t="shared" si="185"/>
        <v>1.22514845490862E-14</v>
      </c>
      <c r="K316" s="2">
        <f t="shared" si="168"/>
        <v>99.862953475457402</v>
      </c>
      <c r="M316" s="2">
        <f t="shared" si="178"/>
        <v>-5.2335956242944022</v>
      </c>
      <c r="N316" s="2">
        <f t="shared" si="169"/>
        <v>25.846434259635352</v>
      </c>
      <c r="O316" s="2">
        <f t="shared" si="174"/>
        <v>96.460205851447981</v>
      </c>
      <c r="Q316" s="2">
        <f t="shared" si="170"/>
        <v>-5.2335956242944022</v>
      </c>
      <c r="R316" s="2">
        <f t="shared" si="171"/>
        <v>25.846434259635352</v>
      </c>
      <c r="S316" s="2">
        <f t="shared" si="186"/>
        <v>96.460205851447981</v>
      </c>
      <c r="U316" s="2">
        <f t="shared" si="179"/>
        <v>-5.2335956242944022</v>
      </c>
      <c r="V316" s="2">
        <f t="shared" si="143"/>
        <v>25.846434259635352</v>
      </c>
      <c r="W316" s="2">
        <f t="shared" si="180"/>
        <v>1096.4602058514479</v>
      </c>
      <c r="Y316" s="2">
        <f t="shared" si="172"/>
        <v>-4.7731742532601018</v>
      </c>
      <c r="Z316" s="2">
        <f t="shared" si="173"/>
        <v>23.572614967421</v>
      </c>
      <c r="AH316" s="2">
        <f t="shared" si="175"/>
        <v>1</v>
      </c>
      <c r="AJ316" s="2">
        <f t="shared" si="166"/>
        <v>-4.7731742532601018</v>
      </c>
      <c r="AK316" s="2">
        <f t="shared" si="166"/>
        <v>23.572614967421</v>
      </c>
    </row>
    <row r="317" spans="1:37" x14ac:dyDescent="0.2">
      <c r="A317" s="2">
        <f t="shared" si="181"/>
        <v>8</v>
      </c>
      <c r="C317" s="2">
        <f t="shared" si="182"/>
        <v>195</v>
      </c>
      <c r="D317" s="2">
        <f t="shared" si="183"/>
        <v>100</v>
      </c>
      <c r="E317" s="2">
        <f t="shared" si="176"/>
        <v>-48.296291314453427</v>
      </c>
      <c r="F317" s="2">
        <f t="shared" si="184"/>
        <v>-25.881904510252081</v>
      </c>
      <c r="G317" s="2">
        <f t="shared" si="177"/>
        <v>83.651630373780776</v>
      </c>
      <c r="I317" s="2">
        <f t="shared" si="167"/>
        <v>-5.0552651778594253</v>
      </c>
      <c r="J317" s="2">
        <f t="shared" si="185"/>
        <v>-25.881904510252081</v>
      </c>
      <c r="K317" s="2">
        <f t="shared" si="168"/>
        <v>96.460205851447967</v>
      </c>
      <c r="M317" s="2">
        <f t="shared" si="178"/>
        <v>-5.0552651778594253</v>
      </c>
      <c r="N317" s="2">
        <f t="shared" si="169"/>
        <v>-3.4261631135656501E-2</v>
      </c>
      <c r="O317" s="2">
        <f t="shared" si="174"/>
        <v>99.872133851851558</v>
      </c>
      <c r="Q317" s="2">
        <f t="shared" si="170"/>
        <v>-5.0552651778594253</v>
      </c>
      <c r="R317" s="2">
        <f t="shared" si="171"/>
        <v>-3.4261631135656501E-2</v>
      </c>
      <c r="S317" s="2">
        <f t="shared" si="186"/>
        <v>99.872133851851558</v>
      </c>
      <c r="U317" s="2">
        <f t="shared" si="179"/>
        <v>-5.0552651778594253</v>
      </c>
      <c r="V317" s="2">
        <f t="shared" si="143"/>
        <v>-3.4261631135656501E-2</v>
      </c>
      <c r="W317" s="2">
        <f t="shared" si="180"/>
        <v>1099.8721338518515</v>
      </c>
      <c r="Y317" s="2">
        <f t="shared" si="172"/>
        <v>-4.5962298909741719</v>
      </c>
      <c r="Z317" s="2">
        <f t="shared" si="173"/>
        <v>-3.1150558397792277E-2</v>
      </c>
      <c r="AH317" s="2">
        <f t="shared" si="175"/>
        <v>1</v>
      </c>
      <c r="AJ317" s="2">
        <f t="shared" si="166"/>
        <v>-4.5962298909741719</v>
      </c>
      <c r="AK317" s="2">
        <f t="shared" si="166"/>
        <v>-3.1150558397792277E-2</v>
      </c>
    </row>
    <row r="318" spans="1:37" x14ac:dyDescent="0.2">
      <c r="A318" s="2">
        <f t="shared" si="181"/>
        <v>9</v>
      </c>
      <c r="C318" s="2">
        <f t="shared" si="182"/>
        <v>210</v>
      </c>
      <c r="D318" s="2">
        <f t="shared" si="183"/>
        <v>100</v>
      </c>
      <c r="E318" s="2">
        <f t="shared" si="176"/>
        <v>-43.301270189221938</v>
      </c>
      <c r="F318" s="2">
        <f t="shared" si="184"/>
        <v>-50.000000000000014</v>
      </c>
      <c r="G318" s="2">
        <f t="shared" si="177"/>
        <v>75</v>
      </c>
      <c r="I318" s="2">
        <f t="shared" si="167"/>
        <v>-4.5324267637740263</v>
      </c>
      <c r="J318" s="2">
        <f t="shared" si="185"/>
        <v>-50.000000000000014</v>
      </c>
      <c r="K318" s="2">
        <f t="shared" si="168"/>
        <v>86.483854606689604</v>
      </c>
      <c r="M318" s="2">
        <f t="shared" si="178"/>
        <v>-4.5324267637740263</v>
      </c>
      <c r="N318" s="2">
        <f t="shared" si="169"/>
        <v>-25.912622648364785</v>
      </c>
      <c r="O318" s="2">
        <f t="shared" si="174"/>
        <v>96.477940976756344</v>
      </c>
      <c r="Q318" s="2">
        <f t="shared" si="170"/>
        <v>-4.5324267637740263</v>
      </c>
      <c r="R318" s="2">
        <f t="shared" si="171"/>
        <v>-25.912622648364785</v>
      </c>
      <c r="S318" s="2">
        <f t="shared" si="186"/>
        <v>96.477940976756344</v>
      </c>
      <c r="U318" s="2">
        <f t="shared" si="179"/>
        <v>-4.5324267637740263</v>
      </c>
      <c r="V318" s="2">
        <f t="shared" si="143"/>
        <v>-25.912622648364785</v>
      </c>
      <c r="W318" s="2">
        <f t="shared" si="180"/>
        <v>1096.4779409767564</v>
      </c>
      <c r="Y318" s="2">
        <f t="shared" si="172"/>
        <v>-4.1336232991030206</v>
      </c>
      <c r="Z318" s="2">
        <f t="shared" si="173"/>
        <v>-23.632598231097557</v>
      </c>
      <c r="AH318" s="2">
        <f t="shared" si="175"/>
        <v>1</v>
      </c>
      <c r="AJ318" s="2">
        <f t="shared" si="166"/>
        <v>-4.1336232991030206</v>
      </c>
      <c r="AK318" s="2">
        <f t="shared" si="166"/>
        <v>-23.632598231097557</v>
      </c>
    </row>
    <row r="319" spans="1:37" x14ac:dyDescent="0.2">
      <c r="A319" s="2">
        <f t="shared" si="181"/>
        <v>10</v>
      </c>
      <c r="C319" s="2">
        <f t="shared" si="182"/>
        <v>225</v>
      </c>
      <c r="D319" s="2">
        <f t="shared" si="183"/>
        <v>100</v>
      </c>
      <c r="E319" s="2">
        <f t="shared" si="176"/>
        <v>-35.355339059327392</v>
      </c>
      <c r="F319" s="2">
        <f t="shared" si="184"/>
        <v>-70.710678118654741</v>
      </c>
      <c r="G319" s="2">
        <f t="shared" si="177"/>
        <v>61.237243569579462</v>
      </c>
      <c r="I319" s="2">
        <f t="shared" si="167"/>
        <v>-3.7007109559268159</v>
      </c>
      <c r="J319" s="2">
        <f t="shared" si="185"/>
        <v>-70.710678118654741</v>
      </c>
      <c r="K319" s="2">
        <f t="shared" si="168"/>
        <v>70.613771591812636</v>
      </c>
      <c r="M319" s="2">
        <f t="shared" si="178"/>
        <v>-3.7007109559268159</v>
      </c>
      <c r="N319" s="2">
        <f t="shared" si="169"/>
        <v>-50.025081254741472</v>
      </c>
      <c r="O319" s="2">
        <f t="shared" si="174"/>
        <v>86.508935861431084</v>
      </c>
      <c r="Q319" s="2">
        <f t="shared" si="170"/>
        <v>-3.7007109559268159</v>
      </c>
      <c r="R319" s="2">
        <f t="shared" si="171"/>
        <v>-50.025081254741472</v>
      </c>
      <c r="S319" s="2">
        <f t="shared" si="186"/>
        <v>86.508935861431084</v>
      </c>
      <c r="U319" s="2">
        <f t="shared" si="179"/>
        <v>-3.7007109559268159</v>
      </c>
      <c r="V319" s="2">
        <f t="shared" si="143"/>
        <v>-50.025081254741472</v>
      </c>
      <c r="W319" s="2">
        <f t="shared" si="180"/>
        <v>1086.5089358614312</v>
      </c>
      <c r="Y319" s="2">
        <f t="shared" si="172"/>
        <v>-3.406056622067938</v>
      </c>
      <c r="Z319" s="2">
        <f t="shared" si="173"/>
        <v>-46.042033897382936</v>
      </c>
      <c r="AH319" s="2">
        <f t="shared" si="175"/>
        <v>1</v>
      </c>
      <c r="AJ319" s="2">
        <f t="shared" si="166"/>
        <v>-3.406056622067938</v>
      </c>
      <c r="AK319" s="2">
        <f t="shared" si="166"/>
        <v>-46.042033897382936</v>
      </c>
    </row>
    <row r="320" spans="1:37" x14ac:dyDescent="0.2">
      <c r="A320" s="2">
        <f t="shared" si="181"/>
        <v>11</v>
      </c>
      <c r="C320" s="2">
        <f t="shared" si="182"/>
        <v>240</v>
      </c>
      <c r="D320" s="2">
        <f t="shared" si="183"/>
        <v>100</v>
      </c>
      <c r="E320" s="2">
        <f t="shared" si="176"/>
        <v>-25.000000000000028</v>
      </c>
      <c r="F320" s="2">
        <f t="shared" si="184"/>
        <v>-86.602540378443834</v>
      </c>
      <c r="G320" s="2">
        <f t="shared" si="177"/>
        <v>43.301270189221967</v>
      </c>
      <c r="I320" s="2">
        <f t="shared" si="167"/>
        <v>-2.6167978121472046</v>
      </c>
      <c r="J320" s="2">
        <f t="shared" si="185"/>
        <v>-86.602540378443834</v>
      </c>
      <c r="K320" s="2">
        <f t="shared" si="168"/>
        <v>49.931476737728737</v>
      </c>
      <c r="M320" s="2">
        <f t="shared" si="178"/>
        <v>-2.6167978121472046</v>
      </c>
      <c r="N320" s="2">
        <f t="shared" si="169"/>
        <v>-70.728413243963075</v>
      </c>
      <c r="O320" s="2">
        <f t="shared" si="174"/>
        <v>70.644489729925354</v>
      </c>
      <c r="Q320" s="2">
        <f t="shared" si="170"/>
        <v>-2.6167978121472046</v>
      </c>
      <c r="R320" s="2">
        <f t="shared" si="171"/>
        <v>-70.728413243963075</v>
      </c>
      <c r="S320" s="2">
        <f t="shared" si="186"/>
        <v>70.644489729925354</v>
      </c>
      <c r="U320" s="2">
        <f t="shared" si="179"/>
        <v>-2.6167978121472046</v>
      </c>
      <c r="V320" s="2">
        <f t="shared" si="143"/>
        <v>-70.728413243963075</v>
      </c>
      <c r="W320" s="2">
        <f t="shared" si="180"/>
        <v>1070.6444897299255</v>
      </c>
      <c r="Y320" s="2">
        <f t="shared" si="172"/>
        <v>-2.4441332648219234</v>
      </c>
      <c r="Z320" s="2">
        <f t="shared" si="173"/>
        <v>-66.06153015535962</v>
      </c>
      <c r="AH320" s="2">
        <f t="shared" si="175"/>
        <v>1</v>
      </c>
      <c r="AJ320" s="2">
        <f t="shared" si="166"/>
        <v>-2.4441332648219234</v>
      </c>
      <c r="AK320" s="2">
        <f t="shared" si="166"/>
        <v>-66.06153015535962</v>
      </c>
    </row>
    <row r="321" spans="1:37" x14ac:dyDescent="0.2">
      <c r="A321" s="2">
        <f t="shared" si="181"/>
        <v>12</v>
      </c>
      <c r="C321" s="2">
        <f t="shared" si="182"/>
        <v>255</v>
      </c>
      <c r="D321" s="2">
        <f t="shared" si="183"/>
        <v>100</v>
      </c>
      <c r="E321" s="2">
        <f t="shared" si="176"/>
        <v>-12.940952255126035</v>
      </c>
      <c r="F321" s="2">
        <f t="shared" si="184"/>
        <v>-96.592582628906825</v>
      </c>
      <c r="G321" s="2">
        <f t="shared" si="177"/>
        <v>22.414386804201325</v>
      </c>
      <c r="I321" s="2">
        <f t="shared" si="167"/>
        <v>-1.3545542219326077</v>
      </c>
      <c r="J321" s="2">
        <f t="shared" si="185"/>
        <v>-96.592582628906825</v>
      </c>
      <c r="K321" s="2">
        <f t="shared" si="168"/>
        <v>25.846434259635323</v>
      </c>
      <c r="M321" s="2">
        <f t="shared" si="178"/>
        <v>-1.3545542219326077</v>
      </c>
      <c r="N321" s="2">
        <f t="shared" si="169"/>
        <v>-86.611720754838046</v>
      </c>
      <c r="O321" s="2">
        <f t="shared" si="174"/>
        <v>49.965738368864329</v>
      </c>
      <c r="Q321" s="2">
        <f t="shared" si="170"/>
        <v>-1.3545542219326077</v>
      </c>
      <c r="R321" s="2">
        <f t="shared" si="171"/>
        <v>-86.611720754838046</v>
      </c>
      <c r="S321" s="2">
        <f t="shared" si="186"/>
        <v>49.965738368864329</v>
      </c>
      <c r="U321" s="2">
        <f t="shared" si="179"/>
        <v>-1.3545542219326077</v>
      </c>
      <c r="V321" s="2">
        <f t="shared" si="143"/>
        <v>-86.611720754838046</v>
      </c>
      <c r="W321" s="2">
        <f t="shared" si="180"/>
        <v>1049.9657383688643</v>
      </c>
      <c r="Y321" s="2">
        <f t="shared" si="172"/>
        <v>-1.2900937358555389</v>
      </c>
      <c r="Z321" s="2">
        <f t="shared" si="173"/>
        <v>-82.49004476030855</v>
      </c>
      <c r="AH321" s="2">
        <f t="shared" si="175"/>
        <v>1</v>
      </c>
      <c r="AJ321" s="2">
        <f t="shared" si="166"/>
        <v>-1.2900937358555389</v>
      </c>
      <c r="AK321" s="2">
        <f t="shared" si="166"/>
        <v>-82.49004476030855</v>
      </c>
    </row>
    <row r="322" spans="1:37" x14ac:dyDescent="0.2">
      <c r="A322" s="2">
        <f t="shared" si="181"/>
        <v>13</v>
      </c>
      <c r="C322" s="2">
        <f t="shared" si="182"/>
        <v>270</v>
      </c>
      <c r="D322" s="2">
        <f t="shared" si="183"/>
        <v>100</v>
      </c>
      <c r="E322" s="2">
        <f t="shared" si="176"/>
        <v>-9.1886134118146517E-15</v>
      </c>
      <c r="F322" s="2">
        <f t="shared" si="184"/>
        <v>-100</v>
      </c>
      <c r="G322" s="2">
        <f t="shared" si="177"/>
        <v>1.5915145280371781E-14</v>
      </c>
      <c r="I322" s="2">
        <f t="shared" si="167"/>
        <v>-9.6178973890811972E-16</v>
      </c>
      <c r="J322" s="2">
        <f t="shared" si="185"/>
        <v>-100</v>
      </c>
      <c r="K322" s="2">
        <f t="shared" si="168"/>
        <v>1.8352041472960203E-14</v>
      </c>
      <c r="M322" s="2">
        <f t="shared" si="178"/>
        <v>-9.6178973890811972E-16</v>
      </c>
      <c r="N322" s="2">
        <f t="shared" si="169"/>
        <v>-96.592582628906825</v>
      </c>
      <c r="O322" s="2">
        <f t="shared" si="174"/>
        <v>25.881904510252092</v>
      </c>
      <c r="Q322" s="2">
        <f t="shared" si="170"/>
        <v>-9.6178973890811972E-16</v>
      </c>
      <c r="R322" s="2">
        <f t="shared" si="171"/>
        <v>-96.592582628906825</v>
      </c>
      <c r="S322" s="2">
        <f t="shared" si="186"/>
        <v>25.881904510252092</v>
      </c>
      <c r="U322" s="2">
        <f t="shared" si="179"/>
        <v>-9.6178973890811972E-16</v>
      </c>
      <c r="V322" s="2">
        <f t="shared" si="143"/>
        <v>-96.592582628906825</v>
      </c>
      <c r="W322" s="2">
        <f t="shared" si="180"/>
        <v>1025.8819045102521</v>
      </c>
      <c r="Y322" s="2">
        <f t="shared" si="172"/>
        <v>-9.3752481126691714E-16</v>
      </c>
      <c r="Z322" s="2">
        <f t="shared" si="173"/>
        <v>-94.155654958178985</v>
      </c>
      <c r="AH322" s="2">
        <f t="shared" si="175"/>
        <v>1</v>
      </c>
      <c r="AJ322" s="2">
        <f t="shared" si="166"/>
        <v>-9.3752481126691714E-16</v>
      </c>
      <c r="AK322" s="2">
        <f t="shared" si="166"/>
        <v>-94.155654958178985</v>
      </c>
    </row>
    <row r="323" spans="1:37" x14ac:dyDescent="0.2">
      <c r="A323" s="2">
        <f t="shared" si="181"/>
        <v>14</v>
      </c>
      <c r="C323" s="2">
        <f t="shared" si="182"/>
        <v>285</v>
      </c>
      <c r="D323" s="2">
        <f t="shared" si="183"/>
        <v>100</v>
      </c>
      <c r="E323" s="2">
        <f t="shared" si="176"/>
        <v>12.940952255126017</v>
      </c>
      <c r="F323" s="2">
        <f t="shared" si="184"/>
        <v>-96.59258262890684</v>
      </c>
      <c r="G323" s="2">
        <f t="shared" si="177"/>
        <v>-22.414386804201296</v>
      </c>
      <c r="I323" s="2">
        <f t="shared" si="167"/>
        <v>1.3545542219326059</v>
      </c>
      <c r="J323" s="2">
        <f t="shared" si="185"/>
        <v>-96.59258262890684</v>
      </c>
      <c r="K323" s="2">
        <f t="shared" si="168"/>
        <v>-25.846434259635291</v>
      </c>
      <c r="M323" s="2">
        <f t="shared" si="178"/>
        <v>1.3545542219326059</v>
      </c>
      <c r="N323" s="2">
        <f t="shared" si="169"/>
        <v>-99.99081962360583</v>
      </c>
      <c r="O323" s="2">
        <f t="shared" si="174"/>
        <v>3.4261631135699133E-2</v>
      </c>
      <c r="Q323" s="2">
        <f t="shared" si="170"/>
        <v>1.3545542219326059</v>
      </c>
      <c r="R323" s="2">
        <f t="shared" si="171"/>
        <v>-99.99081962360583</v>
      </c>
      <c r="S323" s="2">
        <f t="shared" si="186"/>
        <v>3.4261631135699133E-2</v>
      </c>
      <c r="U323" s="2">
        <f t="shared" si="179"/>
        <v>1.3545542219326059</v>
      </c>
      <c r="V323" s="2">
        <f t="shared" si="143"/>
        <v>-99.99081962360583</v>
      </c>
      <c r="W323" s="2">
        <f t="shared" si="180"/>
        <v>1000.0342616311357</v>
      </c>
      <c r="Y323" s="2">
        <f t="shared" si="172"/>
        <v>1.3545078142855025</v>
      </c>
      <c r="Z323" s="2">
        <f t="shared" si="173"/>
        <v>-99.987393892398075</v>
      </c>
      <c r="AH323" s="2">
        <f t="shared" si="175"/>
        <v>1</v>
      </c>
      <c r="AJ323" s="2">
        <f t="shared" si="166"/>
        <v>1.3545078142855025</v>
      </c>
      <c r="AK323" s="2">
        <f t="shared" si="166"/>
        <v>-99.987393892398075</v>
      </c>
    </row>
    <row r="324" spans="1:37" x14ac:dyDescent="0.2">
      <c r="A324" s="2">
        <f t="shared" si="181"/>
        <v>15</v>
      </c>
      <c r="C324" s="2">
        <f t="shared" si="182"/>
        <v>300</v>
      </c>
      <c r="D324" s="2">
        <f t="shared" si="183"/>
        <v>100</v>
      </c>
      <c r="E324" s="2">
        <f t="shared" si="176"/>
        <v>25.000000000000014</v>
      </c>
      <c r="F324" s="2">
        <f t="shared" si="184"/>
        <v>-86.602540378443862</v>
      </c>
      <c r="G324" s="2">
        <f t="shared" si="177"/>
        <v>-43.301270189221945</v>
      </c>
      <c r="I324" s="2">
        <f t="shared" si="167"/>
        <v>2.6167978121472011</v>
      </c>
      <c r="J324" s="2">
        <f t="shared" si="185"/>
        <v>-86.602540378443862</v>
      </c>
      <c r="K324" s="2">
        <f t="shared" si="168"/>
        <v>-49.931476737728715</v>
      </c>
      <c r="M324" s="2">
        <f t="shared" si="178"/>
        <v>2.6167978121472011</v>
      </c>
      <c r="N324" s="2">
        <f t="shared" si="169"/>
        <v>-96.574847503598463</v>
      </c>
      <c r="O324" s="2">
        <f t="shared" si="174"/>
        <v>-25.815716121522669</v>
      </c>
      <c r="Q324" s="2">
        <f t="shared" si="170"/>
        <v>2.6167978121472011</v>
      </c>
      <c r="R324" s="2">
        <f t="shared" si="171"/>
        <v>-96.574847503598463</v>
      </c>
      <c r="S324" s="2">
        <f t="shared" si="186"/>
        <v>-25.815716121522669</v>
      </c>
      <c r="U324" s="2">
        <f t="shared" si="179"/>
        <v>2.6167978121472011</v>
      </c>
      <c r="V324" s="2">
        <f t="shared" si="179"/>
        <v>-96.574847503598463</v>
      </c>
      <c r="W324" s="2">
        <f t="shared" si="180"/>
        <v>974.18428387847734</v>
      </c>
      <c r="Y324" s="2">
        <f t="shared" si="172"/>
        <v>2.6861425045054701</v>
      </c>
      <c r="Z324" s="2">
        <f t="shared" si="173"/>
        <v>-99.134064367276835</v>
      </c>
      <c r="AH324" s="2">
        <f t="shared" si="175"/>
        <v>1</v>
      </c>
      <c r="AJ324" s="2">
        <f t="shared" si="166"/>
        <v>2.6861425045054701</v>
      </c>
      <c r="AK324" s="2">
        <f t="shared" si="166"/>
        <v>-99.134064367276835</v>
      </c>
    </row>
    <row r="325" spans="1:37" x14ac:dyDescent="0.2">
      <c r="A325" s="2">
        <f t="shared" si="181"/>
        <v>16</v>
      </c>
      <c r="C325" s="2">
        <f t="shared" si="182"/>
        <v>315</v>
      </c>
      <c r="D325" s="2">
        <f t="shared" si="183"/>
        <v>100</v>
      </c>
      <c r="E325" s="2">
        <f t="shared" si="176"/>
        <v>35.355339059327378</v>
      </c>
      <c r="F325" s="2">
        <f t="shared" si="184"/>
        <v>-70.710678118654769</v>
      </c>
      <c r="G325" s="2">
        <f t="shared" si="177"/>
        <v>-61.237243569579441</v>
      </c>
      <c r="I325" s="2">
        <f t="shared" si="167"/>
        <v>3.7007109559268088</v>
      </c>
      <c r="J325" s="2">
        <f t="shared" si="185"/>
        <v>-70.710678118654769</v>
      </c>
      <c r="K325" s="2">
        <f t="shared" si="168"/>
        <v>-70.613771591812622</v>
      </c>
      <c r="M325" s="2">
        <f t="shared" si="178"/>
        <v>3.7007109559268088</v>
      </c>
      <c r="N325" s="2">
        <f t="shared" si="169"/>
        <v>-86.577459123702397</v>
      </c>
      <c r="O325" s="2">
        <f t="shared" si="174"/>
        <v>-49.906395482987207</v>
      </c>
      <c r="Q325" s="2">
        <f t="shared" si="170"/>
        <v>3.7007109559268088</v>
      </c>
      <c r="R325" s="2">
        <f t="shared" si="171"/>
        <v>-86.577459123702397</v>
      </c>
      <c r="S325" s="2">
        <f t="shared" si="186"/>
        <v>-49.906395482987207</v>
      </c>
      <c r="U325" s="2">
        <f t="shared" si="179"/>
        <v>3.7007109559268088</v>
      </c>
      <c r="V325" s="2">
        <f t="shared" si="179"/>
        <v>-86.577459123702397</v>
      </c>
      <c r="W325" s="2">
        <f t="shared" si="180"/>
        <v>950.09360451701275</v>
      </c>
      <c r="Y325" s="2">
        <f t="shared" si="172"/>
        <v>3.8951014282514755</v>
      </c>
      <c r="Z325" s="2">
        <f t="shared" si="173"/>
        <v>-91.125188836224936</v>
      </c>
      <c r="AH325" s="2">
        <f t="shared" si="175"/>
        <v>1</v>
      </c>
      <c r="AJ325" s="2">
        <f t="shared" si="166"/>
        <v>3.8951014282514755</v>
      </c>
      <c r="AK325" s="2">
        <f t="shared" si="166"/>
        <v>-91.125188836224936</v>
      </c>
    </row>
    <row r="326" spans="1:37" x14ac:dyDescent="0.2">
      <c r="A326" s="2">
        <f t="shared" si="181"/>
        <v>17</v>
      </c>
      <c r="C326" s="2">
        <f t="shared" si="182"/>
        <v>330</v>
      </c>
      <c r="D326" s="2">
        <f t="shared" si="183"/>
        <v>100</v>
      </c>
      <c r="E326" s="2">
        <f t="shared" si="176"/>
        <v>43.301270189221924</v>
      </c>
      <c r="F326" s="2">
        <f t="shared" si="184"/>
        <v>-50.000000000000043</v>
      </c>
      <c r="G326" s="2">
        <f t="shared" si="177"/>
        <v>-74.999999999999972</v>
      </c>
      <c r="I326" s="2">
        <f t="shared" si="167"/>
        <v>4.5324267637740263</v>
      </c>
      <c r="J326" s="2">
        <f t="shared" si="185"/>
        <v>-50.000000000000043</v>
      </c>
      <c r="K326" s="2">
        <f t="shared" si="168"/>
        <v>-86.483854606689562</v>
      </c>
      <c r="M326" s="2">
        <f t="shared" si="178"/>
        <v>4.5324267637740263</v>
      </c>
      <c r="N326" s="2">
        <f t="shared" si="169"/>
        <v>-70.679959980542094</v>
      </c>
      <c r="O326" s="2">
        <f t="shared" si="174"/>
        <v>-70.596036466504216</v>
      </c>
      <c r="Q326" s="2">
        <f t="shared" si="170"/>
        <v>4.5324267637740263</v>
      </c>
      <c r="R326" s="2">
        <f t="shared" si="171"/>
        <v>-70.679959980542094</v>
      </c>
      <c r="S326" s="2">
        <f t="shared" si="186"/>
        <v>-70.596036466504216</v>
      </c>
      <c r="U326" s="2">
        <f t="shared" si="179"/>
        <v>4.5324267637740263</v>
      </c>
      <c r="V326" s="2">
        <f t="shared" si="179"/>
        <v>-70.679959980542094</v>
      </c>
      <c r="W326" s="2">
        <f t="shared" si="180"/>
        <v>929.40396353349581</v>
      </c>
      <c r="Y326" s="2">
        <f t="shared" si="172"/>
        <v>4.8767026412736811</v>
      </c>
      <c r="Z326" s="2">
        <f t="shared" si="173"/>
        <v>-76.04869653430822</v>
      </c>
      <c r="AH326" s="2">
        <f t="shared" si="175"/>
        <v>1</v>
      </c>
      <c r="AJ326" s="2">
        <f t="shared" si="166"/>
        <v>4.8767026412736811</v>
      </c>
      <c r="AK326" s="2">
        <f t="shared" si="166"/>
        <v>-76.04869653430822</v>
      </c>
    </row>
    <row r="327" spans="1:37" x14ac:dyDescent="0.2">
      <c r="A327" s="2">
        <f t="shared" si="181"/>
        <v>18</v>
      </c>
      <c r="C327" s="2">
        <f t="shared" si="182"/>
        <v>345</v>
      </c>
      <c r="D327" s="2">
        <f t="shared" si="183"/>
        <v>100</v>
      </c>
      <c r="E327" s="2">
        <f t="shared" si="176"/>
        <v>48.296291314453427</v>
      </c>
      <c r="F327" s="2">
        <f t="shared" si="184"/>
        <v>-25.881904510252067</v>
      </c>
      <c r="G327" s="2">
        <f t="shared" si="177"/>
        <v>-83.651630373780776</v>
      </c>
      <c r="I327" s="2">
        <f t="shared" si="167"/>
        <v>5.0552651778594253</v>
      </c>
      <c r="J327" s="2">
        <f t="shared" si="185"/>
        <v>-25.881904510252067</v>
      </c>
      <c r="K327" s="2">
        <f t="shared" si="168"/>
        <v>-96.460205851447967</v>
      </c>
      <c r="M327" s="2">
        <f t="shared" si="178"/>
        <v>5.0552651778594253</v>
      </c>
      <c r="N327" s="2">
        <f t="shared" si="169"/>
        <v>-49.965738368864336</v>
      </c>
      <c r="O327" s="2">
        <f t="shared" si="174"/>
        <v>-86.474674230295435</v>
      </c>
      <c r="Q327" s="2">
        <f t="shared" si="170"/>
        <v>5.0552651778594253</v>
      </c>
      <c r="R327" s="2">
        <f t="shared" si="171"/>
        <v>-49.965738368864336</v>
      </c>
      <c r="S327" s="2">
        <f t="shared" si="186"/>
        <v>-86.474674230295435</v>
      </c>
      <c r="U327" s="2">
        <f t="shared" si="179"/>
        <v>5.0552651778594253</v>
      </c>
      <c r="V327" s="2">
        <f t="shared" si="179"/>
        <v>-49.965738368864336</v>
      </c>
      <c r="W327" s="2">
        <f t="shared" si="180"/>
        <v>913.52532576970452</v>
      </c>
      <c r="Y327" s="2">
        <f t="shared" si="172"/>
        <v>5.5337986099072136</v>
      </c>
      <c r="Z327" s="2">
        <f t="shared" si="173"/>
        <v>-54.695515230259161</v>
      </c>
      <c r="AH327" s="2">
        <f t="shared" si="175"/>
        <v>1</v>
      </c>
      <c r="AJ327" s="2">
        <f t="shared" si="166"/>
        <v>5.5337986099072136</v>
      </c>
      <c r="AK327" s="2">
        <f t="shared" si="166"/>
        <v>-54.695515230259161</v>
      </c>
    </row>
    <row r="328" spans="1:37" x14ac:dyDescent="0.2">
      <c r="A328" s="2">
        <f t="shared" si="181"/>
        <v>19</v>
      </c>
      <c r="C328" s="2">
        <v>0</v>
      </c>
      <c r="D328" s="2">
        <f t="shared" si="183"/>
        <v>100</v>
      </c>
      <c r="E328" s="2">
        <f t="shared" si="176"/>
        <v>50.000000000000014</v>
      </c>
      <c r="F328" s="2">
        <f t="shared" si="184"/>
        <v>0</v>
      </c>
      <c r="G328" s="2">
        <f t="shared" si="177"/>
        <v>-86.602540378443862</v>
      </c>
      <c r="I328" s="2">
        <f t="shared" si="167"/>
        <v>5.2335956242944022</v>
      </c>
      <c r="J328" s="2">
        <f t="shared" si="185"/>
        <v>0</v>
      </c>
      <c r="K328" s="2">
        <f t="shared" si="168"/>
        <v>-99.862953475457402</v>
      </c>
      <c r="M328" s="2">
        <f t="shared" si="178"/>
        <v>5.2335956242944022</v>
      </c>
      <c r="N328" s="2">
        <f t="shared" si="169"/>
        <v>-25.846434259635341</v>
      </c>
      <c r="O328" s="2">
        <f t="shared" si="174"/>
        <v>-96.460205851447981</v>
      </c>
      <c r="Q328" s="2">
        <f t="shared" si="170"/>
        <v>5.2335956242944022</v>
      </c>
      <c r="R328" s="2">
        <f t="shared" si="171"/>
        <v>-25.846434259635341</v>
      </c>
      <c r="S328" s="2">
        <f t="shared" si="186"/>
        <v>-96.460205851447981</v>
      </c>
      <c r="U328" s="2">
        <f t="shared" si="179"/>
        <v>5.2335956242944022</v>
      </c>
      <c r="V328" s="2">
        <f t="shared" si="179"/>
        <v>-25.846434259635341</v>
      </c>
      <c r="W328" s="2">
        <f t="shared" si="180"/>
        <v>903.53979414855201</v>
      </c>
      <c r="Y328" s="2">
        <f t="shared" si="172"/>
        <v>5.7923244312955413</v>
      </c>
      <c r="Z328" s="2">
        <f t="shared" si="173"/>
        <v>-28.605750877847779</v>
      </c>
      <c r="AH328" s="2">
        <f t="shared" si="175"/>
        <v>1</v>
      </c>
      <c r="AJ328" s="2">
        <f t="shared" si="166"/>
        <v>5.7923244312955413</v>
      </c>
      <c r="AK328" s="2">
        <f t="shared" si="166"/>
        <v>-28.605750877847779</v>
      </c>
    </row>
    <row r="329" spans="1:37" x14ac:dyDescent="0.2">
      <c r="A329" s="2">
        <f t="shared" si="181"/>
        <v>20</v>
      </c>
      <c r="C329" s="2">
        <f t="shared" si="182"/>
        <v>15</v>
      </c>
      <c r="D329" s="2">
        <f t="shared" si="183"/>
        <v>100</v>
      </c>
      <c r="E329" s="2">
        <f t="shared" si="176"/>
        <v>48.296291314453427</v>
      </c>
      <c r="F329" s="2">
        <f t="shared" si="184"/>
        <v>25.881904510252074</v>
      </c>
      <c r="G329" s="2">
        <f t="shared" si="177"/>
        <v>-83.651630373780776</v>
      </c>
      <c r="I329" s="2">
        <f t="shared" si="167"/>
        <v>5.0552651778594253</v>
      </c>
      <c r="J329" s="2">
        <f t="shared" si="185"/>
        <v>25.881904510252074</v>
      </c>
      <c r="K329" s="2">
        <f t="shared" si="168"/>
        <v>-96.460205851447967</v>
      </c>
      <c r="M329" s="2">
        <f t="shared" si="178"/>
        <v>5.0552651778594253</v>
      </c>
      <c r="N329" s="2">
        <f t="shared" si="169"/>
        <v>3.4261631135652948E-2</v>
      </c>
      <c r="O329" s="2">
        <f t="shared" si="174"/>
        <v>-99.872133851851558</v>
      </c>
      <c r="Q329" s="2">
        <f t="shared" si="170"/>
        <v>5.0552651778594253</v>
      </c>
      <c r="R329" s="2">
        <f t="shared" si="171"/>
        <v>3.4261631135652948E-2</v>
      </c>
      <c r="S329" s="2">
        <f t="shared" si="186"/>
        <v>-99.872133851851558</v>
      </c>
      <c r="U329" s="2">
        <f t="shared" si="179"/>
        <v>5.0552651778594253</v>
      </c>
      <c r="V329" s="2">
        <f t="shared" si="179"/>
        <v>3.4261631135652948E-2</v>
      </c>
      <c r="W329" s="2">
        <f t="shared" si="180"/>
        <v>900.12786614814843</v>
      </c>
      <c r="Y329" s="2">
        <f t="shared" si="172"/>
        <v>5.6161634007533321</v>
      </c>
      <c r="Z329" s="2">
        <f t="shared" si="173"/>
        <v>3.806307128593435E-2</v>
      </c>
      <c r="AH329" s="2">
        <f t="shared" si="175"/>
        <v>1</v>
      </c>
      <c r="AJ329" s="2">
        <f t="shared" si="166"/>
        <v>5.6161634007533321</v>
      </c>
      <c r="AK329" s="2">
        <f t="shared" si="166"/>
        <v>3.806307128593435E-2</v>
      </c>
    </row>
    <row r="330" spans="1:37" x14ac:dyDescent="0.2">
      <c r="A330" s="2">
        <f t="shared" si="181"/>
        <v>21</v>
      </c>
      <c r="C330" s="2">
        <f t="shared" si="182"/>
        <v>30</v>
      </c>
      <c r="D330" s="2">
        <f t="shared" si="183"/>
        <v>100</v>
      </c>
      <c r="E330" s="2">
        <f t="shared" si="176"/>
        <v>43.301270189221945</v>
      </c>
      <c r="F330" s="2">
        <f t="shared" si="184"/>
        <v>49.999999999999993</v>
      </c>
      <c r="G330" s="2">
        <f t="shared" si="177"/>
        <v>-75</v>
      </c>
      <c r="I330" s="2">
        <f t="shared" si="167"/>
        <v>4.5324267637740334</v>
      </c>
      <c r="J330" s="2">
        <f t="shared" si="185"/>
        <v>49.999999999999993</v>
      </c>
      <c r="K330" s="2">
        <f t="shared" si="168"/>
        <v>-86.483854606689604</v>
      </c>
      <c r="M330" s="2">
        <f t="shared" si="178"/>
        <v>4.5324267637740334</v>
      </c>
      <c r="N330" s="2">
        <f t="shared" si="169"/>
        <v>25.912622648364763</v>
      </c>
      <c r="O330" s="2">
        <f t="shared" si="174"/>
        <v>-96.477940976756344</v>
      </c>
      <c r="Q330" s="2">
        <f t="shared" si="170"/>
        <v>4.5324267637740334</v>
      </c>
      <c r="R330" s="2">
        <f t="shared" si="171"/>
        <v>25.912622648364763</v>
      </c>
      <c r="S330" s="2">
        <f t="shared" si="186"/>
        <v>-96.477940976756344</v>
      </c>
      <c r="U330" s="2">
        <f t="shared" si="179"/>
        <v>4.5324267637740334</v>
      </c>
      <c r="V330" s="2">
        <f t="shared" si="179"/>
        <v>25.912622648364763</v>
      </c>
      <c r="W330" s="2">
        <f t="shared" si="180"/>
        <v>903.52205902324363</v>
      </c>
      <c r="Y330" s="2">
        <f t="shared" si="172"/>
        <v>5.016398568811737</v>
      </c>
      <c r="Z330" s="2">
        <f t="shared" si="173"/>
        <v>28.679568350968335</v>
      </c>
      <c r="AH330" s="2">
        <f t="shared" si="175"/>
        <v>1</v>
      </c>
      <c r="AJ330" s="2">
        <f t="shared" si="166"/>
        <v>5.016398568811737</v>
      </c>
      <c r="AK330" s="2">
        <f t="shared" si="166"/>
        <v>28.679568350968335</v>
      </c>
    </row>
    <row r="331" spans="1:37" x14ac:dyDescent="0.2">
      <c r="A331" s="2">
        <f t="shared" si="181"/>
        <v>22</v>
      </c>
      <c r="C331" s="2">
        <f t="shared" si="182"/>
        <v>45</v>
      </c>
      <c r="D331" s="2">
        <f t="shared" si="183"/>
        <v>100</v>
      </c>
      <c r="E331" s="2">
        <f t="shared" si="176"/>
        <v>35.355339059327385</v>
      </c>
      <c r="F331" s="2">
        <f t="shared" si="184"/>
        <v>70.710678118654741</v>
      </c>
      <c r="G331" s="2">
        <f t="shared" si="177"/>
        <v>-61.237243569579448</v>
      </c>
      <c r="I331" s="2">
        <f t="shared" si="167"/>
        <v>3.7007109559268159</v>
      </c>
      <c r="J331" s="2">
        <f t="shared" si="185"/>
        <v>70.710678118654741</v>
      </c>
      <c r="K331" s="2">
        <f t="shared" si="168"/>
        <v>-70.613771591812622</v>
      </c>
      <c r="M331" s="2">
        <f t="shared" si="178"/>
        <v>3.7007109559268159</v>
      </c>
      <c r="N331" s="2">
        <f t="shared" si="169"/>
        <v>50.02508125474148</v>
      </c>
      <c r="O331" s="2">
        <f t="shared" si="174"/>
        <v>-86.50893586143107</v>
      </c>
      <c r="Q331" s="2">
        <f t="shared" si="170"/>
        <v>3.7007109559268159</v>
      </c>
      <c r="R331" s="2">
        <f t="shared" si="171"/>
        <v>50.02508125474148</v>
      </c>
      <c r="S331" s="2">
        <f t="shared" si="186"/>
        <v>-86.50893586143107</v>
      </c>
      <c r="U331" s="2">
        <f t="shared" si="179"/>
        <v>3.7007109559268159</v>
      </c>
      <c r="V331" s="2">
        <f t="shared" si="179"/>
        <v>50.02508125474148</v>
      </c>
      <c r="W331" s="2">
        <f t="shared" si="180"/>
        <v>913.49106413856896</v>
      </c>
      <c r="Y331" s="2">
        <f t="shared" si="172"/>
        <v>4.0511736799709395</v>
      </c>
      <c r="Z331" s="2">
        <f t="shared" si="173"/>
        <v>54.762529398046851</v>
      </c>
      <c r="AH331" s="2">
        <f t="shared" si="175"/>
        <v>1</v>
      </c>
      <c r="AJ331" s="2">
        <f t="shared" si="166"/>
        <v>4.0511736799709395</v>
      </c>
      <c r="AK331" s="2">
        <f t="shared" si="166"/>
        <v>54.762529398046851</v>
      </c>
    </row>
    <row r="332" spans="1:37" x14ac:dyDescent="0.2">
      <c r="A332" s="2">
        <f t="shared" si="181"/>
        <v>23</v>
      </c>
      <c r="C332" s="2">
        <f t="shared" si="182"/>
        <v>60</v>
      </c>
      <c r="D332" s="2">
        <f t="shared" si="183"/>
        <v>100</v>
      </c>
      <c r="E332" s="2">
        <f t="shared" si="176"/>
        <v>25.000000000000014</v>
      </c>
      <c r="F332" s="2">
        <f t="shared" si="184"/>
        <v>86.602540378443862</v>
      </c>
      <c r="G332" s="2">
        <f t="shared" si="177"/>
        <v>-43.301270189221945</v>
      </c>
      <c r="I332" s="2">
        <f t="shared" si="167"/>
        <v>2.6167978121472011</v>
      </c>
      <c r="J332" s="2">
        <f t="shared" si="185"/>
        <v>86.602540378443862</v>
      </c>
      <c r="K332" s="2">
        <f t="shared" si="168"/>
        <v>-49.931476737728715</v>
      </c>
      <c r="M332" s="2">
        <f t="shared" si="178"/>
        <v>2.6167978121472011</v>
      </c>
      <c r="N332" s="2">
        <f t="shared" si="169"/>
        <v>70.728413243963118</v>
      </c>
      <c r="O332" s="2">
        <f t="shared" si="174"/>
        <v>-70.64448972992534</v>
      </c>
      <c r="Q332" s="2">
        <f t="shared" si="170"/>
        <v>2.6167978121472011</v>
      </c>
      <c r="R332" s="2">
        <f t="shared" si="171"/>
        <v>70.728413243963118</v>
      </c>
      <c r="S332" s="2">
        <f t="shared" si="186"/>
        <v>-70.64448972992534</v>
      </c>
      <c r="U332" s="2">
        <f t="shared" si="179"/>
        <v>2.6167978121472011</v>
      </c>
      <c r="V332" s="2">
        <f t="shared" si="179"/>
        <v>70.728413243963118</v>
      </c>
      <c r="W332" s="2">
        <f t="shared" si="180"/>
        <v>929.35551027007466</v>
      </c>
      <c r="Y332" s="2">
        <f t="shared" si="172"/>
        <v>2.8157123761893321</v>
      </c>
      <c r="Z332" s="2">
        <f t="shared" si="173"/>
        <v>76.104797854385282</v>
      </c>
      <c r="AH332" s="2">
        <f t="shared" si="175"/>
        <v>1</v>
      </c>
      <c r="AJ332" s="2">
        <f t="shared" si="166"/>
        <v>2.8157123761893321</v>
      </c>
      <c r="AK332" s="2">
        <f t="shared" si="166"/>
        <v>76.104797854385282</v>
      </c>
    </row>
    <row r="333" spans="1:37" x14ac:dyDescent="0.2">
      <c r="A333" s="2">
        <f t="shared" si="181"/>
        <v>24</v>
      </c>
      <c r="C333" s="2">
        <f t="shared" si="182"/>
        <v>75</v>
      </c>
      <c r="D333" s="2">
        <f t="shared" si="183"/>
        <v>100</v>
      </c>
      <c r="E333" s="2">
        <f t="shared" si="176"/>
        <v>12.940952255126041</v>
      </c>
      <c r="F333" s="2">
        <f t="shared" si="184"/>
        <v>96.592582628906825</v>
      </c>
      <c r="G333" s="2">
        <f t="shared" si="177"/>
        <v>-22.414386804201335</v>
      </c>
      <c r="I333" s="2">
        <f t="shared" si="167"/>
        <v>1.3545542219326094</v>
      </c>
      <c r="J333" s="2">
        <f t="shared" si="185"/>
        <v>96.592582628906825</v>
      </c>
      <c r="K333" s="2">
        <f t="shared" si="168"/>
        <v>-25.846434259635334</v>
      </c>
      <c r="M333" s="2">
        <f t="shared" si="178"/>
        <v>1.3545542219326094</v>
      </c>
      <c r="N333" s="2">
        <f t="shared" si="169"/>
        <v>86.611720754838046</v>
      </c>
      <c r="O333" s="2">
        <f t="shared" si="174"/>
        <v>-49.965738368864336</v>
      </c>
      <c r="Q333" s="2">
        <f t="shared" si="170"/>
        <v>1.3545542219326094</v>
      </c>
      <c r="R333" s="2">
        <f t="shared" si="171"/>
        <v>86.611720754838046</v>
      </c>
      <c r="S333" s="2">
        <f t="shared" si="186"/>
        <v>-49.965738368864336</v>
      </c>
      <c r="U333" s="2">
        <f t="shared" si="179"/>
        <v>1.3545542219326094</v>
      </c>
      <c r="V333" s="2">
        <f t="shared" si="179"/>
        <v>86.611720754838046</v>
      </c>
      <c r="W333" s="2">
        <f t="shared" si="180"/>
        <v>950.03426163113568</v>
      </c>
      <c r="Y333" s="2">
        <f t="shared" si="172"/>
        <v>1.4257951282798413</v>
      </c>
      <c r="Z333" s="2">
        <f t="shared" si="173"/>
        <v>91.166944449069007</v>
      </c>
      <c r="AH333" s="2">
        <f t="shared" si="175"/>
        <v>1</v>
      </c>
      <c r="AJ333" s="2">
        <f t="shared" si="166"/>
        <v>1.4257951282798413</v>
      </c>
      <c r="AK333" s="2">
        <f t="shared" si="166"/>
        <v>91.166944449069007</v>
      </c>
    </row>
    <row r="334" spans="1:37" x14ac:dyDescent="0.2">
      <c r="A334" s="2">
        <f t="shared" si="181"/>
        <v>25</v>
      </c>
      <c r="C334" s="2">
        <f t="shared" si="182"/>
        <v>90</v>
      </c>
      <c r="D334" s="2">
        <f t="shared" si="183"/>
        <v>100</v>
      </c>
      <c r="E334" s="2">
        <f t="shared" si="176"/>
        <v>3.0628711372715508E-15</v>
      </c>
      <c r="F334" s="2">
        <f t="shared" si="184"/>
        <v>100</v>
      </c>
      <c r="G334" s="2">
        <f t="shared" si="177"/>
        <v>-5.3050484267905935E-15</v>
      </c>
      <c r="I334" s="2">
        <f t="shared" si="167"/>
        <v>3.2059657963604004E-16</v>
      </c>
      <c r="J334" s="2">
        <f t="shared" si="185"/>
        <v>100</v>
      </c>
      <c r="K334" s="2">
        <f t="shared" si="168"/>
        <v>-6.1173471576534019E-15</v>
      </c>
      <c r="M334" s="2">
        <f t="shared" si="178"/>
        <v>3.2059657963604004E-16</v>
      </c>
      <c r="N334" s="2">
        <f t="shared" si="169"/>
        <v>96.592582628906825</v>
      </c>
      <c r="O334" s="2">
        <f t="shared" si="174"/>
        <v>-25.881904510252081</v>
      </c>
      <c r="Q334" s="2">
        <f t="shared" si="170"/>
        <v>3.2059657963604004E-16</v>
      </c>
      <c r="R334" s="2">
        <f t="shared" si="171"/>
        <v>96.592582628906825</v>
      </c>
      <c r="S334" s="2">
        <f t="shared" si="186"/>
        <v>-25.881904510252081</v>
      </c>
      <c r="U334" s="2">
        <f t="shared" si="179"/>
        <v>3.2059657963604004E-16</v>
      </c>
      <c r="V334" s="2">
        <f t="shared" si="179"/>
        <v>96.592582628906825</v>
      </c>
      <c r="W334" s="2">
        <f t="shared" si="180"/>
        <v>974.11809548974793</v>
      </c>
      <c r="Y334" s="2">
        <f t="shared" si="172"/>
        <v>3.2911469473817424E-16</v>
      </c>
      <c r="Z334" s="2">
        <f t="shared" si="173"/>
        <v>99.159006568237402</v>
      </c>
      <c r="AH334" s="2">
        <f t="shared" si="175"/>
        <v>1</v>
      </c>
      <c r="AJ334" s="2">
        <f t="shared" si="166"/>
        <v>3.2911469473817424E-16</v>
      </c>
      <c r="AK334" s="2">
        <f t="shared" si="166"/>
        <v>99.159006568237402</v>
      </c>
    </row>
    <row r="335" spans="1:37" x14ac:dyDescent="0.2">
      <c r="A335" s="2">
        <v>1</v>
      </c>
      <c r="B335" s="34">
        <f>B310+30</f>
        <v>-30</v>
      </c>
      <c r="C335" s="2">
        <v>90</v>
      </c>
      <c r="D335" s="23">
        <f>$D$32</f>
        <v>100</v>
      </c>
      <c r="E335" s="2">
        <f t="shared" ref="E335:E359" si="187">$D335*COS(RADIANS($C335))*COS(RADIANS($B$335))</f>
        <v>5.3050484267905943E-15</v>
      </c>
      <c r="F335" s="2">
        <f>$D335*SIN(RADIANS($C335))</f>
        <v>100</v>
      </c>
      <c r="G335" s="2">
        <f>$D335*COS(RADIANS($C335))*SIN(RADIANS($B$335))</f>
        <v>-3.0628711372715496E-15</v>
      </c>
      <c r="I335" s="2">
        <f t="shared" si="167"/>
        <v>3.3363183611579122E-15</v>
      </c>
      <c r="J335" s="2">
        <f>F335</f>
        <v>100</v>
      </c>
      <c r="K335" s="2">
        <f t="shared" si="168"/>
        <v>-5.1374797524783549E-15</v>
      </c>
      <c r="M335" s="2">
        <f>I335</f>
        <v>3.3363183611579122E-15</v>
      </c>
      <c r="N335" s="2">
        <f t="shared" si="169"/>
        <v>96.592582628906825</v>
      </c>
      <c r="O335" s="2">
        <f t="shared" si="174"/>
        <v>-25.881904510252078</v>
      </c>
      <c r="Q335" s="2">
        <f t="shared" si="170"/>
        <v>3.3363183611579122E-15</v>
      </c>
      <c r="R335" s="2">
        <f t="shared" si="171"/>
        <v>96.592582628906825</v>
      </c>
      <c r="S335" s="2">
        <f>O335</f>
        <v>-25.881904510252078</v>
      </c>
      <c r="U335" s="2">
        <f>Q335</f>
        <v>3.3363183611579122E-15</v>
      </c>
      <c r="V335" s="2">
        <f t="shared" ref="V335:V398" si="188">R335</f>
        <v>96.592582628906825</v>
      </c>
      <c r="W335" s="2">
        <f>S335+$W$32</f>
        <v>974.11809548974793</v>
      </c>
      <c r="Y335" s="2">
        <f t="shared" si="172"/>
        <v>3.4249629245215324E-15</v>
      </c>
      <c r="Z335" s="2">
        <f t="shared" si="173"/>
        <v>99.159006568237402</v>
      </c>
      <c r="AH335" s="2">
        <f t="shared" si="175"/>
        <v>1</v>
      </c>
      <c r="AJ335" s="2">
        <f t="shared" si="166"/>
        <v>3.4249629245215324E-15</v>
      </c>
      <c r="AK335" s="2">
        <f t="shared" si="166"/>
        <v>99.159006568237402</v>
      </c>
    </row>
    <row r="336" spans="1:37" x14ac:dyDescent="0.2">
      <c r="A336" s="2">
        <f>A335+1</f>
        <v>2</v>
      </c>
      <c r="C336" s="2">
        <f>C335+15</f>
        <v>105</v>
      </c>
      <c r="D336" s="2">
        <f>D335</f>
        <v>100</v>
      </c>
      <c r="E336" s="2">
        <f t="shared" si="187"/>
        <v>-22.414386804201346</v>
      </c>
      <c r="F336" s="2">
        <f>$D336*SIN(RADIANS($C336))</f>
        <v>96.592582628906825</v>
      </c>
      <c r="G336" s="2">
        <f t="shared" ref="G336:G359" si="189">$D336*COS(RADIANS($C336))*SIN(RADIANS($B$335))</f>
        <v>12.940952255126041</v>
      </c>
      <c r="I336" s="2">
        <f t="shared" si="167"/>
        <v>-14.096295496814776</v>
      </c>
      <c r="J336" s="2">
        <f>F336</f>
        <v>96.592582628906825</v>
      </c>
      <c r="K336" s="2">
        <f t="shared" si="168"/>
        <v>21.706391555122345</v>
      </c>
      <c r="M336" s="2">
        <f t="shared" ref="M336:M359" si="190">I336</f>
        <v>-14.096295496814776</v>
      </c>
      <c r="N336" s="2">
        <f t="shared" si="169"/>
        <v>98.919297724140122</v>
      </c>
      <c r="O336" s="2">
        <f t="shared" si="174"/>
        <v>-4.0332358013643912</v>
      </c>
      <c r="Q336" s="2">
        <f t="shared" si="170"/>
        <v>-14.096295496814776</v>
      </c>
      <c r="R336" s="2">
        <f t="shared" si="171"/>
        <v>98.919297724140122</v>
      </c>
      <c r="S336" s="2">
        <f>O336</f>
        <v>-4.0332358013643912</v>
      </c>
      <c r="U336" s="2">
        <f t="shared" ref="U336:U359" si="191">Q336</f>
        <v>-14.096295496814776</v>
      </c>
      <c r="V336" s="2">
        <f t="shared" si="188"/>
        <v>98.919297724140122</v>
      </c>
      <c r="W336" s="2">
        <f t="shared" ref="W336:W359" si="192">S336+$W$32</f>
        <v>995.96676419863559</v>
      </c>
      <c r="Y336" s="2">
        <f t="shared" si="172"/>
        <v>-14.153379413375093</v>
      </c>
      <c r="Z336" s="2">
        <f t="shared" si="173"/>
        <v>99.319878212734878</v>
      </c>
      <c r="AH336" s="2">
        <f t="shared" si="175"/>
        <v>1</v>
      </c>
      <c r="AJ336" s="2">
        <f t="shared" si="166"/>
        <v>-14.153379413375093</v>
      </c>
      <c r="AK336" s="2">
        <f t="shared" si="166"/>
        <v>99.319878212734878</v>
      </c>
    </row>
    <row r="337" spans="1:37" x14ac:dyDescent="0.2">
      <c r="A337" s="2">
        <f t="shared" ref="A337:A359" si="193">A336+1</f>
        <v>3</v>
      </c>
      <c r="C337" s="2">
        <f t="shared" ref="C337:C359" si="194">C336+15</f>
        <v>120</v>
      </c>
      <c r="D337" s="2">
        <f t="shared" ref="D337:D359" si="195">D336</f>
        <v>100</v>
      </c>
      <c r="E337" s="2">
        <f t="shared" si="187"/>
        <v>-43.301270189221917</v>
      </c>
      <c r="F337" s="2">
        <f t="shared" ref="F337:F359" si="196">$D337*SIN(RADIANS($C337))</f>
        <v>86.602540378443877</v>
      </c>
      <c r="G337" s="2">
        <f t="shared" si="189"/>
        <v>24.999999999999986</v>
      </c>
      <c r="I337" s="2">
        <f t="shared" si="167"/>
        <v>-27.23195175075135</v>
      </c>
      <c r="J337" s="2">
        <f>F337</f>
        <v>86.602540378443877</v>
      </c>
      <c r="K337" s="2">
        <f t="shared" si="168"/>
        <v>41.933528397271182</v>
      </c>
      <c r="M337" s="2">
        <f t="shared" si="190"/>
        <v>-27.23195175075135</v>
      </c>
      <c r="N337" s="2">
        <f t="shared" si="169"/>
        <v>94.504826151341973</v>
      </c>
      <c r="O337" s="2">
        <f t="shared" si="174"/>
        <v>18.090291262148941</v>
      </c>
      <c r="Q337" s="2">
        <f t="shared" si="170"/>
        <v>-27.23195175075135</v>
      </c>
      <c r="R337" s="2">
        <f t="shared" si="171"/>
        <v>94.504826151341973</v>
      </c>
      <c r="S337" s="2">
        <f>O337</f>
        <v>18.090291262148941</v>
      </c>
      <c r="U337" s="2">
        <f t="shared" si="191"/>
        <v>-27.23195175075135</v>
      </c>
      <c r="V337" s="2">
        <f t="shared" si="188"/>
        <v>94.504826151341973</v>
      </c>
      <c r="W337" s="2">
        <f t="shared" si="192"/>
        <v>1018.090291262149</v>
      </c>
      <c r="Y337" s="2">
        <f t="shared" si="172"/>
        <v>-26.748071349341028</v>
      </c>
      <c r="Z337" s="2">
        <f t="shared" si="173"/>
        <v>92.825584294868634</v>
      </c>
      <c r="AH337" s="2">
        <f t="shared" si="175"/>
        <v>1</v>
      </c>
      <c r="AJ337" s="2">
        <f t="shared" si="166"/>
        <v>-26.748071349341028</v>
      </c>
      <c r="AK337" s="2">
        <f t="shared" si="166"/>
        <v>92.825584294868634</v>
      </c>
    </row>
    <row r="338" spans="1:37" x14ac:dyDescent="0.2">
      <c r="A338" s="2">
        <f t="shared" si="193"/>
        <v>4</v>
      </c>
      <c r="C338" s="2">
        <f t="shared" si="194"/>
        <v>135</v>
      </c>
      <c r="D338" s="2">
        <f t="shared" si="195"/>
        <v>100</v>
      </c>
      <c r="E338" s="2">
        <f t="shared" si="187"/>
        <v>-61.237243569579448</v>
      </c>
      <c r="F338" s="2">
        <f t="shared" si="196"/>
        <v>70.710678118654755</v>
      </c>
      <c r="G338" s="2">
        <f t="shared" si="189"/>
        <v>35.355339059327363</v>
      </c>
      <c r="I338" s="2">
        <f t="shared" si="167"/>
        <v>-38.511795495802325</v>
      </c>
      <c r="J338" s="2">
        <f>F338</f>
        <v>70.710678118654755</v>
      </c>
      <c r="K338" s="2">
        <f t="shared" si="168"/>
        <v>59.302964577578237</v>
      </c>
      <c r="M338" s="2">
        <f t="shared" si="190"/>
        <v>-38.511795495802325</v>
      </c>
      <c r="N338" s="2">
        <f t="shared" si="169"/>
        <v>83.650006852939356</v>
      </c>
      <c r="O338" s="2">
        <f t="shared" si="174"/>
        <v>38.980994871766676</v>
      </c>
      <c r="Q338" s="2">
        <f t="shared" si="170"/>
        <v>-38.511795495802325</v>
      </c>
      <c r="R338" s="2">
        <f t="shared" si="171"/>
        <v>83.650006852939356</v>
      </c>
      <c r="S338" s="2">
        <f>O338</f>
        <v>38.980994871766676</v>
      </c>
      <c r="U338" s="2">
        <f t="shared" si="191"/>
        <v>-38.511795495802325</v>
      </c>
      <c r="V338" s="2">
        <f t="shared" si="188"/>
        <v>83.650006852939356</v>
      </c>
      <c r="W338" s="2">
        <f t="shared" si="192"/>
        <v>1038.9809948717666</v>
      </c>
      <c r="Y338" s="2">
        <f t="shared" si="172"/>
        <v>-37.066891200021942</v>
      </c>
      <c r="Z338" s="2">
        <f t="shared" si="173"/>
        <v>80.511585164523282</v>
      </c>
      <c r="AH338" s="2">
        <f t="shared" si="175"/>
        <v>1</v>
      </c>
      <c r="AJ338" s="2">
        <f t="shared" si="166"/>
        <v>-37.066891200021942</v>
      </c>
      <c r="AK338" s="2">
        <f t="shared" si="166"/>
        <v>80.511585164523282</v>
      </c>
    </row>
    <row r="339" spans="1:37" x14ac:dyDescent="0.2">
      <c r="A339" s="2">
        <f t="shared" si="193"/>
        <v>5</v>
      </c>
      <c r="C339" s="2">
        <f t="shared" si="194"/>
        <v>150</v>
      </c>
      <c r="D339" s="2">
        <f t="shared" si="195"/>
        <v>100</v>
      </c>
      <c r="E339" s="2">
        <f t="shared" si="187"/>
        <v>-75.000000000000014</v>
      </c>
      <c r="F339" s="2">
        <f t="shared" si="196"/>
        <v>49.999999999999993</v>
      </c>
      <c r="G339" s="2">
        <f t="shared" si="189"/>
        <v>43.301270189221931</v>
      </c>
      <c r="I339" s="2">
        <f t="shared" si="167"/>
        <v>-47.167124021565606</v>
      </c>
      <c r="J339" s="2">
        <f t="shared" ref="J339:J359" si="197">F339</f>
        <v>49.999999999999993</v>
      </c>
      <c r="K339" s="2">
        <f t="shared" si="168"/>
        <v>72.631001724706039</v>
      </c>
      <c r="M339" s="2">
        <f t="shared" si="190"/>
        <v>-47.167124021565606</v>
      </c>
      <c r="N339" s="2">
        <f t="shared" si="169"/>
        <v>67.094577825681355</v>
      </c>
      <c r="O339" s="2">
        <f t="shared" si="174"/>
        <v>57.215208100013385</v>
      </c>
      <c r="Q339" s="2">
        <f t="shared" si="170"/>
        <v>-47.167124021565606</v>
      </c>
      <c r="R339" s="2">
        <f t="shared" si="171"/>
        <v>67.094577825681355</v>
      </c>
      <c r="S339" s="2">
        <f t="shared" ref="S339:S359" si="198">O339</f>
        <v>57.215208100013385</v>
      </c>
      <c r="U339" s="2">
        <f t="shared" si="191"/>
        <v>-47.167124021565606</v>
      </c>
      <c r="V339" s="2">
        <f t="shared" si="188"/>
        <v>67.094577825681355</v>
      </c>
      <c r="W339" s="2">
        <f t="shared" si="192"/>
        <v>1057.2152081000133</v>
      </c>
      <c r="Y339" s="2">
        <f t="shared" si="172"/>
        <v>-44.614496329779968</v>
      </c>
      <c r="Z339" s="2">
        <f t="shared" si="173"/>
        <v>63.463500441183733</v>
      </c>
      <c r="AH339" s="2">
        <f t="shared" si="175"/>
        <v>1</v>
      </c>
      <c r="AJ339" s="2">
        <f t="shared" si="166"/>
        <v>-44.614496329779968</v>
      </c>
      <c r="AK339" s="2">
        <f t="shared" si="166"/>
        <v>63.463500441183733</v>
      </c>
    </row>
    <row r="340" spans="1:37" x14ac:dyDescent="0.2">
      <c r="A340" s="2">
        <f t="shared" si="193"/>
        <v>6</v>
      </c>
      <c r="C340" s="2">
        <f t="shared" si="194"/>
        <v>165</v>
      </c>
      <c r="D340" s="2">
        <f t="shared" si="195"/>
        <v>100</v>
      </c>
      <c r="E340" s="2">
        <f t="shared" si="187"/>
        <v>-83.65163037378079</v>
      </c>
      <c r="F340" s="2">
        <f t="shared" si="196"/>
        <v>25.881904510252102</v>
      </c>
      <c r="G340" s="2">
        <f t="shared" si="189"/>
        <v>48.296291314453406</v>
      </c>
      <c r="I340" s="2">
        <f t="shared" si="167"/>
        <v>-52.608090992617093</v>
      </c>
      <c r="J340" s="2">
        <f t="shared" si="197"/>
        <v>25.881904510252102</v>
      </c>
      <c r="K340" s="2">
        <f t="shared" si="168"/>
        <v>81.009356132700589</v>
      </c>
      <c r="M340" s="2">
        <f t="shared" si="190"/>
        <v>-52.608090992617093</v>
      </c>
      <c r="N340" s="2">
        <f t="shared" si="169"/>
        <v>45.966764198635623</v>
      </c>
      <c r="O340" s="2">
        <f t="shared" si="174"/>
        <v>71.550299448846147</v>
      </c>
      <c r="Q340" s="2">
        <f t="shared" si="170"/>
        <v>-52.608090992617093</v>
      </c>
      <c r="R340" s="2">
        <f t="shared" si="171"/>
        <v>45.966764198635623</v>
      </c>
      <c r="S340" s="2">
        <f t="shared" si="198"/>
        <v>71.550299448846147</v>
      </c>
      <c r="U340" s="2">
        <f t="shared" si="191"/>
        <v>-52.608090992617093</v>
      </c>
      <c r="V340" s="2">
        <f t="shared" si="188"/>
        <v>45.966764198635623</v>
      </c>
      <c r="W340" s="2">
        <f t="shared" si="192"/>
        <v>1071.5502994488461</v>
      </c>
      <c r="Y340" s="2">
        <f t="shared" si="172"/>
        <v>-49.095307070210481</v>
      </c>
      <c r="Z340" s="2">
        <f t="shared" si="173"/>
        <v>42.897439553027716</v>
      </c>
      <c r="AH340" s="2">
        <f t="shared" si="175"/>
        <v>1</v>
      </c>
      <c r="AJ340" s="2">
        <f t="shared" si="166"/>
        <v>-49.095307070210481</v>
      </c>
      <c r="AK340" s="2">
        <f t="shared" si="166"/>
        <v>42.897439553027716</v>
      </c>
    </row>
    <row r="341" spans="1:37" x14ac:dyDescent="0.2">
      <c r="A341" s="2">
        <f t="shared" si="193"/>
        <v>7</v>
      </c>
      <c r="C341" s="2">
        <f t="shared" si="194"/>
        <v>180</v>
      </c>
      <c r="D341" s="2">
        <f t="shared" si="195"/>
        <v>100</v>
      </c>
      <c r="E341" s="2">
        <f t="shared" si="187"/>
        <v>-86.602540378443877</v>
      </c>
      <c r="F341" s="2">
        <f t="shared" si="196"/>
        <v>1.22514845490862E-14</v>
      </c>
      <c r="G341" s="2">
        <f t="shared" si="189"/>
        <v>49.999999999999993</v>
      </c>
      <c r="I341" s="2">
        <f t="shared" si="167"/>
        <v>-54.463903501502728</v>
      </c>
      <c r="J341" s="2">
        <f t="shared" si="197"/>
        <v>1.22514845490862E-14</v>
      </c>
      <c r="K341" s="2">
        <f t="shared" si="168"/>
        <v>83.867056794542407</v>
      </c>
      <c r="M341" s="2">
        <f t="shared" si="190"/>
        <v>-54.463903501502728</v>
      </c>
      <c r="N341" s="2">
        <f t="shared" si="169"/>
        <v>21.706391555122352</v>
      </c>
      <c r="O341" s="2">
        <f t="shared" si="174"/>
        <v>81.009356132700589</v>
      </c>
      <c r="Q341" s="2">
        <f t="shared" si="170"/>
        <v>-54.463903501502728</v>
      </c>
      <c r="R341" s="2">
        <f t="shared" si="171"/>
        <v>21.706391555122352</v>
      </c>
      <c r="S341" s="2">
        <f t="shared" si="198"/>
        <v>81.009356132700589</v>
      </c>
      <c r="U341" s="2">
        <f t="shared" si="191"/>
        <v>-54.463903501502728</v>
      </c>
      <c r="V341" s="2">
        <f t="shared" si="188"/>
        <v>21.706391555122352</v>
      </c>
      <c r="W341" s="2">
        <f t="shared" si="192"/>
        <v>1081.0093561327005</v>
      </c>
      <c r="Y341" s="2">
        <f t="shared" si="172"/>
        <v>-50.382453391843676</v>
      </c>
      <c r="Z341" s="2">
        <f t="shared" si="173"/>
        <v>20.079744390720851</v>
      </c>
      <c r="AH341" s="2">
        <f t="shared" si="175"/>
        <v>1</v>
      </c>
      <c r="AJ341" s="2">
        <f t="shared" si="166"/>
        <v>-50.382453391843676</v>
      </c>
      <c r="AK341" s="2">
        <f t="shared" si="166"/>
        <v>20.079744390720851</v>
      </c>
    </row>
    <row r="342" spans="1:37" x14ac:dyDescent="0.2">
      <c r="A342" s="2">
        <f t="shared" si="193"/>
        <v>8</v>
      </c>
      <c r="C342" s="2">
        <f t="shared" si="194"/>
        <v>195</v>
      </c>
      <c r="D342" s="2">
        <f t="shared" si="195"/>
        <v>100</v>
      </c>
      <c r="E342" s="2">
        <f t="shared" si="187"/>
        <v>-83.65163037378079</v>
      </c>
      <c r="F342" s="2">
        <f t="shared" si="196"/>
        <v>-25.881904510252081</v>
      </c>
      <c r="G342" s="2">
        <f t="shared" si="189"/>
        <v>48.296291314453406</v>
      </c>
      <c r="I342" s="2">
        <f t="shared" si="167"/>
        <v>-52.608090992617093</v>
      </c>
      <c r="J342" s="2">
        <f t="shared" si="197"/>
        <v>-25.881904510252081</v>
      </c>
      <c r="K342" s="2">
        <f t="shared" si="168"/>
        <v>81.009356132700589</v>
      </c>
      <c r="M342" s="2">
        <f t="shared" si="190"/>
        <v>-52.608090992617093</v>
      </c>
      <c r="N342" s="2">
        <f t="shared" si="169"/>
        <v>-4.0332358013644054</v>
      </c>
      <c r="O342" s="2">
        <f t="shared" si="174"/>
        <v>84.947759070402284</v>
      </c>
      <c r="Q342" s="2">
        <f t="shared" si="170"/>
        <v>-52.608090992617093</v>
      </c>
      <c r="R342" s="2">
        <f t="shared" si="171"/>
        <v>-4.0332358013644054</v>
      </c>
      <c r="S342" s="2">
        <f t="shared" si="198"/>
        <v>84.947759070402284</v>
      </c>
      <c r="U342" s="2">
        <f t="shared" si="191"/>
        <v>-52.608090992617093</v>
      </c>
      <c r="V342" s="2">
        <f t="shared" si="188"/>
        <v>-4.0332358013644054</v>
      </c>
      <c r="W342" s="2">
        <f t="shared" si="192"/>
        <v>1084.9477590704023</v>
      </c>
      <c r="Y342" s="2">
        <f t="shared" si="172"/>
        <v>-48.48905447548222</v>
      </c>
      <c r="Z342" s="2">
        <f t="shared" si="173"/>
        <v>-3.7174470085270608</v>
      </c>
      <c r="AH342" s="2">
        <f t="shared" si="175"/>
        <v>1</v>
      </c>
      <c r="AJ342" s="2">
        <f t="shared" si="166"/>
        <v>-48.48905447548222</v>
      </c>
      <c r="AK342" s="2">
        <f t="shared" si="166"/>
        <v>-3.7174470085270608</v>
      </c>
    </row>
    <row r="343" spans="1:37" x14ac:dyDescent="0.2">
      <c r="A343" s="2">
        <f t="shared" si="193"/>
        <v>9</v>
      </c>
      <c r="C343" s="2">
        <f t="shared" si="194"/>
        <v>210</v>
      </c>
      <c r="D343" s="2">
        <f t="shared" si="195"/>
        <v>100</v>
      </c>
      <c r="E343" s="2">
        <f t="shared" si="187"/>
        <v>-75</v>
      </c>
      <c r="F343" s="2">
        <f t="shared" si="196"/>
        <v>-50.000000000000014</v>
      </c>
      <c r="G343" s="2">
        <f t="shared" si="189"/>
        <v>43.301270189221924</v>
      </c>
      <c r="I343" s="2">
        <f t="shared" si="167"/>
        <v>-47.167124021565598</v>
      </c>
      <c r="J343" s="2">
        <f t="shared" si="197"/>
        <v>-50.000000000000014</v>
      </c>
      <c r="K343" s="2">
        <f t="shared" si="168"/>
        <v>72.631001724706024</v>
      </c>
      <c r="M343" s="2">
        <f t="shared" si="190"/>
        <v>-47.167124021565598</v>
      </c>
      <c r="N343" s="2">
        <f t="shared" si="169"/>
        <v>-29.498004803225477</v>
      </c>
      <c r="O343" s="2">
        <f t="shared" si="174"/>
        <v>83.097112610265441</v>
      </c>
      <c r="Q343" s="2">
        <f t="shared" si="170"/>
        <v>-47.167124021565598</v>
      </c>
      <c r="R343" s="2">
        <f t="shared" si="171"/>
        <v>-29.498004803225477</v>
      </c>
      <c r="S343" s="2">
        <f t="shared" si="198"/>
        <v>83.097112610265441</v>
      </c>
      <c r="U343" s="2">
        <f t="shared" si="191"/>
        <v>-47.167124021565598</v>
      </c>
      <c r="V343" s="2">
        <f t="shared" si="188"/>
        <v>-29.498004803225477</v>
      </c>
      <c r="W343" s="2">
        <f t="shared" si="192"/>
        <v>1083.0971126102654</v>
      </c>
      <c r="Y343" s="2">
        <f t="shared" si="172"/>
        <v>-43.548379431917027</v>
      </c>
      <c r="Z343" s="2">
        <f t="shared" si="173"/>
        <v>-27.234866070444273</v>
      </c>
      <c r="AH343" s="2">
        <f t="shared" si="175"/>
        <v>1</v>
      </c>
      <c r="AJ343" s="2">
        <f t="shared" si="166"/>
        <v>-43.548379431917027</v>
      </c>
      <c r="AK343" s="2">
        <f t="shared" si="166"/>
        <v>-27.234866070444273</v>
      </c>
    </row>
    <row r="344" spans="1:37" x14ac:dyDescent="0.2">
      <c r="A344" s="2">
        <f t="shared" si="193"/>
        <v>10</v>
      </c>
      <c r="C344" s="2">
        <f t="shared" si="194"/>
        <v>225</v>
      </c>
      <c r="D344" s="2">
        <f t="shared" si="195"/>
        <v>100</v>
      </c>
      <c r="E344" s="2">
        <f t="shared" si="187"/>
        <v>-61.237243569579469</v>
      </c>
      <c r="F344" s="2">
        <f t="shared" si="196"/>
        <v>-70.710678118654741</v>
      </c>
      <c r="G344" s="2">
        <f t="shared" si="189"/>
        <v>35.355339059327378</v>
      </c>
      <c r="I344" s="2">
        <f t="shared" si="167"/>
        <v>-38.511795495802332</v>
      </c>
      <c r="J344" s="2">
        <f t="shared" si="197"/>
        <v>-70.710678118654741</v>
      </c>
      <c r="K344" s="2">
        <f t="shared" si="168"/>
        <v>59.302964577578251</v>
      </c>
      <c r="M344" s="2">
        <f t="shared" si="190"/>
        <v>-38.511795495802332</v>
      </c>
      <c r="N344" s="2">
        <f t="shared" si="169"/>
        <v>-52.952533525504506</v>
      </c>
      <c r="O344" s="2">
        <f t="shared" si="174"/>
        <v>75.583535250210545</v>
      </c>
      <c r="Q344" s="2">
        <f t="shared" si="170"/>
        <v>-38.511795495802332</v>
      </c>
      <c r="R344" s="2">
        <f t="shared" si="171"/>
        <v>-52.952533525504506</v>
      </c>
      <c r="S344" s="2">
        <f t="shared" si="198"/>
        <v>75.583535250210545</v>
      </c>
      <c r="U344" s="2">
        <f t="shared" si="191"/>
        <v>-38.511795495802332</v>
      </c>
      <c r="V344" s="2">
        <f t="shared" si="188"/>
        <v>-52.952533525504506</v>
      </c>
      <c r="W344" s="2">
        <f t="shared" si="192"/>
        <v>1075.5835352502106</v>
      </c>
      <c r="Y344" s="2">
        <f t="shared" si="172"/>
        <v>-35.805489981625108</v>
      </c>
      <c r="Z344" s="2">
        <f t="shared" si="173"/>
        <v>-49.231446735735197</v>
      </c>
      <c r="AH344" s="2">
        <f t="shared" si="175"/>
        <v>1</v>
      </c>
      <c r="AJ344" s="2">
        <f t="shared" si="166"/>
        <v>-35.805489981625108</v>
      </c>
      <c r="AK344" s="2">
        <f t="shared" si="166"/>
        <v>-49.231446735735197</v>
      </c>
    </row>
    <row r="345" spans="1:37" x14ac:dyDescent="0.2">
      <c r="A345" s="2">
        <f t="shared" si="193"/>
        <v>11</v>
      </c>
      <c r="C345" s="2">
        <f t="shared" si="194"/>
        <v>240</v>
      </c>
      <c r="D345" s="2">
        <f t="shared" si="195"/>
        <v>100</v>
      </c>
      <c r="E345" s="2">
        <f t="shared" si="187"/>
        <v>-43.301270189221974</v>
      </c>
      <c r="F345" s="2">
        <f t="shared" si="196"/>
        <v>-86.602540378443834</v>
      </c>
      <c r="G345" s="2">
        <f t="shared" si="189"/>
        <v>25.000000000000018</v>
      </c>
      <c r="I345" s="2">
        <f t="shared" si="167"/>
        <v>-27.231951750751385</v>
      </c>
      <c r="J345" s="2">
        <f t="shared" si="197"/>
        <v>-86.602540378443834</v>
      </c>
      <c r="K345" s="2">
        <f t="shared" si="168"/>
        <v>41.933528397271232</v>
      </c>
      <c r="M345" s="2">
        <f t="shared" si="190"/>
        <v>-27.231951750751385</v>
      </c>
      <c r="N345" s="2">
        <f t="shared" si="169"/>
        <v>-72.798434596219579</v>
      </c>
      <c r="O345" s="2">
        <f t="shared" si="174"/>
        <v>62.919064870551651</v>
      </c>
      <c r="Q345" s="2">
        <f t="shared" si="170"/>
        <v>-27.231951750751385</v>
      </c>
      <c r="R345" s="2">
        <f t="shared" si="171"/>
        <v>-72.798434596219579</v>
      </c>
      <c r="S345" s="2">
        <f t="shared" si="198"/>
        <v>62.919064870551651</v>
      </c>
      <c r="U345" s="2">
        <f t="shared" si="191"/>
        <v>-27.231951750751385</v>
      </c>
      <c r="V345" s="2">
        <f t="shared" si="188"/>
        <v>-72.798434596219579</v>
      </c>
      <c r="W345" s="2">
        <f t="shared" si="192"/>
        <v>1062.9190648705517</v>
      </c>
      <c r="Y345" s="2">
        <f t="shared" si="172"/>
        <v>-25.619967362301331</v>
      </c>
      <c r="Z345" s="2">
        <f t="shared" si="173"/>
        <v>-68.489160654094945</v>
      </c>
      <c r="AH345" s="2">
        <f t="shared" si="175"/>
        <v>1</v>
      </c>
      <c r="AJ345" s="2">
        <f t="shared" si="166"/>
        <v>-25.619967362301331</v>
      </c>
      <c r="AK345" s="2">
        <f t="shared" si="166"/>
        <v>-68.489160654094945</v>
      </c>
    </row>
    <row r="346" spans="1:37" x14ac:dyDescent="0.2">
      <c r="A346" s="2">
        <f t="shared" si="193"/>
        <v>12</v>
      </c>
      <c r="C346" s="2">
        <f t="shared" si="194"/>
        <v>255</v>
      </c>
      <c r="D346" s="2">
        <f t="shared" si="195"/>
        <v>100</v>
      </c>
      <c r="E346" s="2">
        <f t="shared" si="187"/>
        <v>-22.414386804201328</v>
      </c>
      <c r="F346" s="2">
        <f t="shared" si="196"/>
        <v>-96.592582628906825</v>
      </c>
      <c r="G346" s="2">
        <f t="shared" si="189"/>
        <v>12.94095225512603</v>
      </c>
      <c r="I346" s="2">
        <f t="shared" si="167"/>
        <v>-14.096295496814765</v>
      </c>
      <c r="J346" s="2">
        <f t="shared" si="197"/>
        <v>-96.592582628906825</v>
      </c>
      <c r="K346" s="2">
        <f t="shared" si="168"/>
        <v>21.70639155512233</v>
      </c>
      <c r="M346" s="2">
        <f t="shared" si="190"/>
        <v>-14.096295496814765</v>
      </c>
      <c r="N346" s="2">
        <f t="shared" si="169"/>
        <v>-87.683242654303754</v>
      </c>
      <c r="O346" s="2">
        <f t="shared" si="174"/>
        <v>45.966764198635587</v>
      </c>
      <c r="Q346" s="2">
        <f t="shared" si="170"/>
        <v>-14.096295496814765</v>
      </c>
      <c r="R346" s="2">
        <f t="shared" si="171"/>
        <v>-87.683242654303754</v>
      </c>
      <c r="S346" s="2">
        <f t="shared" si="198"/>
        <v>45.966764198635587</v>
      </c>
      <c r="U346" s="2">
        <f t="shared" si="191"/>
        <v>-14.096295496814765</v>
      </c>
      <c r="V346" s="2">
        <f t="shared" si="188"/>
        <v>-87.683242654303754</v>
      </c>
      <c r="W346" s="2">
        <f t="shared" si="192"/>
        <v>1045.9667641986357</v>
      </c>
      <c r="Y346" s="2">
        <f t="shared" si="172"/>
        <v>-13.476810142829537</v>
      </c>
      <c r="Z346" s="2">
        <f t="shared" si="173"/>
        <v>-83.829855455762981</v>
      </c>
      <c r="AH346" s="2">
        <f t="shared" si="175"/>
        <v>1</v>
      </c>
      <c r="AJ346" s="2">
        <f t="shared" si="166"/>
        <v>-13.476810142829537</v>
      </c>
      <c r="AK346" s="2">
        <f t="shared" si="166"/>
        <v>-83.829855455762981</v>
      </c>
    </row>
    <row r="347" spans="1:37" x14ac:dyDescent="0.2">
      <c r="A347" s="2">
        <f t="shared" si="193"/>
        <v>13</v>
      </c>
      <c r="C347" s="2">
        <f t="shared" si="194"/>
        <v>270</v>
      </c>
      <c r="D347" s="2">
        <f t="shared" si="195"/>
        <v>100</v>
      </c>
      <c r="E347" s="2">
        <f t="shared" si="187"/>
        <v>-1.5915145280371784E-14</v>
      </c>
      <c r="F347" s="2">
        <f t="shared" si="196"/>
        <v>-100</v>
      </c>
      <c r="G347" s="2">
        <f t="shared" si="189"/>
        <v>9.1886134118146485E-15</v>
      </c>
      <c r="I347" s="2">
        <f t="shared" si="167"/>
        <v>-1.0008955083473737E-14</v>
      </c>
      <c r="J347" s="2">
        <f t="shared" si="197"/>
        <v>-100</v>
      </c>
      <c r="K347" s="2">
        <f t="shared" si="168"/>
        <v>1.5412439257435066E-14</v>
      </c>
      <c r="M347" s="2">
        <f t="shared" si="190"/>
        <v>-1.0008955083473737E-14</v>
      </c>
      <c r="N347" s="2">
        <f t="shared" si="169"/>
        <v>-96.592582628906825</v>
      </c>
      <c r="O347" s="2">
        <f t="shared" si="174"/>
        <v>25.881904510252088</v>
      </c>
      <c r="Q347" s="2">
        <f t="shared" si="170"/>
        <v>-1.0008955083473737E-14</v>
      </c>
      <c r="R347" s="2">
        <f t="shared" si="171"/>
        <v>-96.592582628906825</v>
      </c>
      <c r="S347" s="2">
        <f t="shared" si="198"/>
        <v>25.881904510252088</v>
      </c>
      <c r="U347" s="2">
        <f t="shared" si="191"/>
        <v>-1.0008955083473737E-14</v>
      </c>
      <c r="V347" s="2">
        <f t="shared" si="188"/>
        <v>-96.592582628906825</v>
      </c>
      <c r="W347" s="2">
        <f t="shared" si="192"/>
        <v>1025.8819045102521</v>
      </c>
      <c r="Y347" s="2">
        <f t="shared" si="172"/>
        <v>-9.756439839195655E-15</v>
      </c>
      <c r="Z347" s="2">
        <f t="shared" si="173"/>
        <v>-94.155654958178985</v>
      </c>
      <c r="AH347" s="2">
        <f t="shared" si="175"/>
        <v>1</v>
      </c>
      <c r="AJ347" s="2">
        <f t="shared" si="166"/>
        <v>-9.756439839195655E-15</v>
      </c>
      <c r="AK347" s="2">
        <f t="shared" si="166"/>
        <v>-94.155654958178985</v>
      </c>
    </row>
    <row r="348" spans="1:37" x14ac:dyDescent="0.2">
      <c r="A348" s="2">
        <f t="shared" si="193"/>
        <v>14</v>
      </c>
      <c r="C348" s="2">
        <f t="shared" si="194"/>
        <v>285</v>
      </c>
      <c r="D348" s="2">
        <f t="shared" si="195"/>
        <v>100</v>
      </c>
      <c r="E348" s="2">
        <f t="shared" si="187"/>
        <v>22.414386804201296</v>
      </c>
      <c r="F348" s="2">
        <f t="shared" si="196"/>
        <v>-96.59258262890684</v>
      </c>
      <c r="G348" s="2">
        <f t="shared" si="189"/>
        <v>-12.940952255126012</v>
      </c>
      <c r="I348" s="2">
        <f t="shared" si="167"/>
        <v>14.096295496814744</v>
      </c>
      <c r="J348" s="2">
        <f t="shared" si="197"/>
        <v>-96.59258262890684</v>
      </c>
      <c r="K348" s="2">
        <f t="shared" si="168"/>
        <v>-21.706391555122295</v>
      </c>
      <c r="M348" s="2">
        <f t="shared" si="190"/>
        <v>14.096295496814744</v>
      </c>
      <c r="N348" s="2">
        <f t="shared" si="169"/>
        <v>-98.919297724140122</v>
      </c>
      <c r="O348" s="2">
        <f t="shared" si="174"/>
        <v>4.0332358013644445</v>
      </c>
      <c r="Q348" s="2">
        <f t="shared" si="170"/>
        <v>14.096295496814744</v>
      </c>
      <c r="R348" s="2">
        <f t="shared" si="171"/>
        <v>-98.919297724140122</v>
      </c>
      <c r="S348" s="2">
        <f t="shared" si="198"/>
        <v>4.0332358013644445</v>
      </c>
      <c r="U348" s="2">
        <f t="shared" si="191"/>
        <v>14.096295496814744</v>
      </c>
      <c r="V348" s="2">
        <f t="shared" si="188"/>
        <v>-98.919297724140122</v>
      </c>
      <c r="W348" s="2">
        <f t="shared" si="192"/>
        <v>1004.0332358013644</v>
      </c>
      <c r="Y348" s="2">
        <f t="shared" si="172"/>
        <v>14.039670196339518</v>
      </c>
      <c r="Z348" s="2">
        <f t="shared" si="173"/>
        <v>-98.521935526554714</v>
      </c>
      <c r="AH348" s="2">
        <f t="shared" si="175"/>
        <v>1</v>
      </c>
      <c r="AJ348" s="2">
        <f t="shared" si="166"/>
        <v>14.039670196339518</v>
      </c>
      <c r="AK348" s="2">
        <f t="shared" si="166"/>
        <v>-98.521935526554714</v>
      </c>
    </row>
    <row r="349" spans="1:37" x14ac:dyDescent="0.2">
      <c r="A349" s="2">
        <f t="shared" si="193"/>
        <v>15</v>
      </c>
      <c r="C349" s="2">
        <f t="shared" si="194"/>
        <v>300</v>
      </c>
      <c r="D349" s="2">
        <f t="shared" si="195"/>
        <v>100</v>
      </c>
      <c r="E349" s="2">
        <f t="shared" si="187"/>
        <v>43.301270189221945</v>
      </c>
      <c r="F349" s="2">
        <f t="shared" si="196"/>
        <v>-86.602540378443862</v>
      </c>
      <c r="G349" s="2">
        <f t="shared" si="189"/>
        <v>-25.000000000000004</v>
      </c>
      <c r="I349" s="2">
        <f t="shared" si="167"/>
        <v>27.231951750751371</v>
      </c>
      <c r="J349" s="2">
        <f t="shared" si="197"/>
        <v>-86.602540378443862</v>
      </c>
      <c r="K349" s="2">
        <f t="shared" si="168"/>
        <v>-41.933528397271211</v>
      </c>
      <c r="M349" s="2">
        <f t="shared" si="190"/>
        <v>27.231951750751371</v>
      </c>
      <c r="N349" s="2">
        <f t="shared" si="169"/>
        <v>-94.504826151341959</v>
      </c>
      <c r="O349" s="2">
        <f t="shared" si="174"/>
        <v>-18.090291262148966</v>
      </c>
      <c r="Q349" s="2">
        <f t="shared" si="170"/>
        <v>27.231951750751371</v>
      </c>
      <c r="R349" s="2">
        <f t="shared" si="171"/>
        <v>-94.504826151341959</v>
      </c>
      <c r="S349" s="2">
        <f t="shared" si="198"/>
        <v>-18.090291262148966</v>
      </c>
      <c r="U349" s="2">
        <f t="shared" si="191"/>
        <v>27.231951750751371</v>
      </c>
      <c r="V349" s="2">
        <f t="shared" si="188"/>
        <v>-94.504826151341959</v>
      </c>
      <c r="W349" s="2">
        <f t="shared" si="192"/>
        <v>981.90970873785102</v>
      </c>
      <c r="Y349" s="2">
        <f t="shared" si="172"/>
        <v>27.733661769935427</v>
      </c>
      <c r="Z349" s="2">
        <f t="shared" si="173"/>
        <v>-96.245943298410481</v>
      </c>
      <c r="AH349" s="2">
        <f t="shared" si="175"/>
        <v>1</v>
      </c>
      <c r="AJ349" s="2">
        <f t="shared" si="166"/>
        <v>27.733661769935427</v>
      </c>
      <c r="AK349" s="2">
        <f t="shared" si="166"/>
        <v>-96.245943298410481</v>
      </c>
    </row>
    <row r="350" spans="1:37" x14ac:dyDescent="0.2">
      <c r="A350" s="2">
        <f t="shared" si="193"/>
        <v>16</v>
      </c>
      <c r="C350" s="2">
        <f t="shared" si="194"/>
        <v>315</v>
      </c>
      <c r="D350" s="2">
        <f t="shared" si="195"/>
        <v>100</v>
      </c>
      <c r="E350" s="2">
        <f t="shared" si="187"/>
        <v>61.237243569579448</v>
      </c>
      <c r="F350" s="2">
        <f t="shared" si="196"/>
        <v>-70.710678118654769</v>
      </c>
      <c r="G350" s="2">
        <f t="shared" si="189"/>
        <v>-35.355339059327363</v>
      </c>
      <c r="I350" s="2">
        <f t="shared" si="167"/>
        <v>38.511795495802325</v>
      </c>
      <c r="J350" s="2">
        <f t="shared" si="197"/>
        <v>-70.710678118654769</v>
      </c>
      <c r="K350" s="2">
        <f t="shared" si="168"/>
        <v>-59.302964577578237</v>
      </c>
      <c r="M350" s="2">
        <f t="shared" si="190"/>
        <v>38.511795495802325</v>
      </c>
      <c r="N350" s="2">
        <f t="shared" si="169"/>
        <v>-83.65000685293937</v>
      </c>
      <c r="O350" s="2">
        <f t="shared" si="174"/>
        <v>-38.980994871766669</v>
      </c>
      <c r="Q350" s="2">
        <f t="shared" si="170"/>
        <v>38.511795495802325</v>
      </c>
      <c r="R350" s="2">
        <f t="shared" si="171"/>
        <v>-83.65000685293937</v>
      </c>
      <c r="S350" s="2">
        <f t="shared" si="198"/>
        <v>-38.980994871766669</v>
      </c>
      <c r="U350" s="2">
        <f t="shared" si="191"/>
        <v>38.511795495802325</v>
      </c>
      <c r="V350" s="2">
        <f t="shared" si="188"/>
        <v>-83.65000685293937</v>
      </c>
      <c r="W350" s="2">
        <f t="shared" si="192"/>
        <v>961.01900512823329</v>
      </c>
      <c r="Y350" s="2">
        <f t="shared" si="172"/>
        <v>40.073916634628382</v>
      </c>
      <c r="Z350" s="2">
        <f t="shared" si="173"/>
        <v>-87.043030789778769</v>
      </c>
      <c r="AH350" s="2">
        <f t="shared" si="175"/>
        <v>1</v>
      </c>
      <c r="AJ350" s="2">
        <f t="shared" si="166"/>
        <v>40.073916634628382</v>
      </c>
      <c r="AK350" s="2">
        <f t="shared" si="166"/>
        <v>-87.043030789778769</v>
      </c>
    </row>
    <row r="351" spans="1:37" x14ac:dyDescent="0.2">
      <c r="A351" s="2">
        <f t="shared" si="193"/>
        <v>17</v>
      </c>
      <c r="C351" s="2">
        <f t="shared" si="194"/>
        <v>330</v>
      </c>
      <c r="D351" s="2">
        <f t="shared" si="195"/>
        <v>100</v>
      </c>
      <c r="E351" s="2">
        <f t="shared" si="187"/>
        <v>74.999999999999972</v>
      </c>
      <c r="F351" s="2">
        <f t="shared" si="196"/>
        <v>-50.000000000000043</v>
      </c>
      <c r="G351" s="2">
        <f t="shared" si="189"/>
        <v>-43.30127018922191</v>
      </c>
      <c r="I351" s="2">
        <f t="shared" si="167"/>
        <v>47.16712402156557</v>
      </c>
      <c r="J351" s="2">
        <f t="shared" si="197"/>
        <v>-50.000000000000043</v>
      </c>
      <c r="K351" s="2">
        <f t="shared" si="168"/>
        <v>-72.631001724705996</v>
      </c>
      <c r="M351" s="2">
        <f t="shared" si="190"/>
        <v>47.16712402156557</v>
      </c>
      <c r="N351" s="2">
        <f t="shared" si="169"/>
        <v>-67.094577825681398</v>
      </c>
      <c r="O351" s="2">
        <f t="shared" si="174"/>
        <v>-57.215208100013342</v>
      </c>
      <c r="Q351" s="2">
        <f t="shared" si="170"/>
        <v>47.16712402156557</v>
      </c>
      <c r="R351" s="2">
        <f t="shared" si="171"/>
        <v>-67.094577825681398</v>
      </c>
      <c r="S351" s="2">
        <f t="shared" si="198"/>
        <v>-57.215208100013342</v>
      </c>
      <c r="U351" s="2">
        <f t="shared" si="191"/>
        <v>47.16712402156557</v>
      </c>
      <c r="V351" s="2">
        <f t="shared" si="188"/>
        <v>-67.094577825681398</v>
      </c>
      <c r="W351" s="2">
        <f t="shared" si="192"/>
        <v>942.78479189998666</v>
      </c>
      <c r="Y351" s="2">
        <f t="shared" si="172"/>
        <v>50.029576661403333</v>
      </c>
      <c r="Z351" s="2">
        <f t="shared" si="173"/>
        <v>-71.166376889116151</v>
      </c>
      <c r="AH351" s="2">
        <f t="shared" si="175"/>
        <v>1</v>
      </c>
      <c r="AJ351" s="2">
        <f t="shared" si="166"/>
        <v>50.029576661403333</v>
      </c>
      <c r="AK351" s="2">
        <f t="shared" si="166"/>
        <v>-71.166376889116151</v>
      </c>
    </row>
    <row r="352" spans="1:37" x14ac:dyDescent="0.2">
      <c r="A352" s="2">
        <f t="shared" si="193"/>
        <v>18</v>
      </c>
      <c r="C352" s="2">
        <f t="shared" si="194"/>
        <v>345</v>
      </c>
      <c r="D352" s="2">
        <f t="shared" si="195"/>
        <v>100</v>
      </c>
      <c r="E352" s="2">
        <f t="shared" si="187"/>
        <v>83.65163037378079</v>
      </c>
      <c r="F352" s="2">
        <f t="shared" si="196"/>
        <v>-25.881904510252067</v>
      </c>
      <c r="G352" s="2">
        <f t="shared" si="189"/>
        <v>-48.296291314453406</v>
      </c>
      <c r="I352" s="2">
        <f t="shared" si="167"/>
        <v>52.608090992617093</v>
      </c>
      <c r="J352" s="2">
        <f t="shared" si="197"/>
        <v>-25.881904510252067</v>
      </c>
      <c r="K352" s="2">
        <f t="shared" si="168"/>
        <v>-81.009356132700589</v>
      </c>
      <c r="M352" s="2">
        <f t="shared" si="190"/>
        <v>52.608090992617093</v>
      </c>
      <c r="N352" s="2">
        <f t="shared" si="169"/>
        <v>-45.966764198635587</v>
      </c>
      <c r="O352" s="2">
        <f t="shared" si="174"/>
        <v>-71.550299448846161</v>
      </c>
      <c r="Q352" s="2">
        <f t="shared" si="170"/>
        <v>52.608090992617093</v>
      </c>
      <c r="R352" s="2">
        <f t="shared" si="171"/>
        <v>-45.966764198635587</v>
      </c>
      <c r="S352" s="2">
        <f t="shared" si="198"/>
        <v>-71.550299448846161</v>
      </c>
      <c r="U352" s="2">
        <f t="shared" si="191"/>
        <v>52.608090992617093</v>
      </c>
      <c r="V352" s="2">
        <f t="shared" si="188"/>
        <v>-45.966764198635587</v>
      </c>
      <c r="W352" s="2">
        <f t="shared" si="192"/>
        <v>928.4497005511538</v>
      </c>
      <c r="Y352" s="2">
        <f t="shared" si="172"/>
        <v>56.662295180220809</v>
      </c>
      <c r="Z352" s="2">
        <f t="shared" si="173"/>
        <v>-49.509159377560707</v>
      </c>
      <c r="AH352" s="2">
        <f t="shared" si="175"/>
        <v>1</v>
      </c>
      <c r="AJ352" s="2">
        <f t="shared" si="166"/>
        <v>56.662295180220809</v>
      </c>
      <c r="AK352" s="2">
        <f t="shared" si="166"/>
        <v>-49.509159377560707</v>
      </c>
    </row>
    <row r="353" spans="1:37" x14ac:dyDescent="0.2">
      <c r="A353" s="2">
        <f t="shared" si="193"/>
        <v>19</v>
      </c>
      <c r="C353" s="2">
        <v>0</v>
      </c>
      <c r="D353" s="2">
        <f t="shared" si="195"/>
        <v>100</v>
      </c>
      <c r="E353" s="2">
        <f t="shared" si="187"/>
        <v>86.602540378443877</v>
      </c>
      <c r="F353" s="2">
        <f t="shared" si="196"/>
        <v>0</v>
      </c>
      <c r="G353" s="2">
        <f t="shared" si="189"/>
        <v>-49.999999999999993</v>
      </c>
      <c r="I353" s="2">
        <f t="shared" si="167"/>
        <v>54.463903501502728</v>
      </c>
      <c r="J353" s="2">
        <f t="shared" si="197"/>
        <v>0</v>
      </c>
      <c r="K353" s="2">
        <f t="shared" si="168"/>
        <v>-83.867056794542407</v>
      </c>
      <c r="M353" s="2">
        <f t="shared" si="190"/>
        <v>54.463903501502728</v>
      </c>
      <c r="N353" s="2">
        <f t="shared" si="169"/>
        <v>-21.706391555122341</v>
      </c>
      <c r="O353" s="2">
        <f t="shared" si="174"/>
        <v>-81.009356132700589</v>
      </c>
      <c r="Q353" s="2">
        <f t="shared" si="170"/>
        <v>54.463903501502728</v>
      </c>
      <c r="R353" s="2">
        <f t="shared" si="171"/>
        <v>-21.706391555122341</v>
      </c>
      <c r="S353" s="2">
        <f t="shared" si="198"/>
        <v>-81.009356132700589</v>
      </c>
      <c r="U353" s="2">
        <f t="shared" si="191"/>
        <v>54.463903501502728</v>
      </c>
      <c r="V353" s="2">
        <f t="shared" si="188"/>
        <v>-21.706391555122341</v>
      </c>
      <c r="W353" s="2">
        <f t="shared" si="192"/>
        <v>918.99064386729947</v>
      </c>
      <c r="Y353" s="2">
        <f t="shared" si="172"/>
        <v>59.264916204486639</v>
      </c>
      <c r="Z353" s="2">
        <f t="shared" si="173"/>
        <v>-23.619817785932433</v>
      </c>
      <c r="AH353" s="2">
        <f t="shared" si="175"/>
        <v>1</v>
      </c>
      <c r="AJ353" s="2">
        <f t="shared" si="166"/>
        <v>59.264916204486639</v>
      </c>
      <c r="AK353" s="2">
        <f t="shared" si="166"/>
        <v>-23.619817785932433</v>
      </c>
    </row>
    <row r="354" spans="1:37" x14ac:dyDescent="0.2">
      <c r="A354" s="2">
        <f t="shared" si="193"/>
        <v>20</v>
      </c>
      <c r="C354" s="2">
        <f t="shared" si="194"/>
        <v>15</v>
      </c>
      <c r="D354" s="2">
        <f t="shared" si="195"/>
        <v>100</v>
      </c>
      <c r="E354" s="2">
        <f t="shared" si="187"/>
        <v>83.65163037378079</v>
      </c>
      <c r="F354" s="2">
        <f t="shared" si="196"/>
        <v>25.881904510252074</v>
      </c>
      <c r="G354" s="2">
        <f t="shared" si="189"/>
        <v>-48.296291314453406</v>
      </c>
      <c r="I354" s="2">
        <f t="shared" si="167"/>
        <v>52.608090992617093</v>
      </c>
      <c r="J354" s="2">
        <f t="shared" si="197"/>
        <v>25.881904510252074</v>
      </c>
      <c r="K354" s="2">
        <f t="shared" si="168"/>
        <v>-81.009356132700589</v>
      </c>
      <c r="M354" s="2">
        <f t="shared" si="190"/>
        <v>52.608090992617093</v>
      </c>
      <c r="N354" s="2">
        <f t="shared" si="169"/>
        <v>4.0332358013644019</v>
      </c>
      <c r="O354" s="2">
        <f t="shared" si="174"/>
        <v>-84.947759070402284</v>
      </c>
      <c r="Q354" s="2">
        <f t="shared" si="170"/>
        <v>52.608090992617093</v>
      </c>
      <c r="R354" s="2">
        <f t="shared" si="171"/>
        <v>4.0332358013644019</v>
      </c>
      <c r="S354" s="2">
        <f t="shared" si="198"/>
        <v>-84.947759070402284</v>
      </c>
      <c r="U354" s="2">
        <f t="shared" si="191"/>
        <v>52.608090992617093</v>
      </c>
      <c r="V354" s="2">
        <f t="shared" si="188"/>
        <v>4.0332358013644019</v>
      </c>
      <c r="W354" s="2">
        <f t="shared" si="192"/>
        <v>915.0522409295977</v>
      </c>
      <c r="Y354" s="2">
        <f t="shared" si="172"/>
        <v>57.491898975268072</v>
      </c>
      <c r="Z354" s="2">
        <f t="shared" si="173"/>
        <v>4.4076563292900683</v>
      </c>
      <c r="AH354" s="2">
        <f t="shared" si="175"/>
        <v>1</v>
      </c>
      <c r="AJ354" s="2">
        <f t="shared" si="166"/>
        <v>57.491898975268072</v>
      </c>
      <c r="AK354" s="2">
        <f t="shared" si="166"/>
        <v>4.4076563292900683</v>
      </c>
    </row>
    <row r="355" spans="1:37" x14ac:dyDescent="0.2">
      <c r="A355" s="2">
        <f t="shared" si="193"/>
        <v>21</v>
      </c>
      <c r="C355" s="2">
        <f t="shared" si="194"/>
        <v>30</v>
      </c>
      <c r="D355" s="2">
        <f t="shared" si="195"/>
        <v>100</v>
      </c>
      <c r="E355" s="2">
        <f t="shared" si="187"/>
        <v>75.000000000000014</v>
      </c>
      <c r="F355" s="2">
        <f t="shared" si="196"/>
        <v>49.999999999999993</v>
      </c>
      <c r="G355" s="2">
        <f t="shared" si="189"/>
        <v>-43.301270189221931</v>
      </c>
      <c r="I355" s="2">
        <f t="shared" si="167"/>
        <v>47.167124021565606</v>
      </c>
      <c r="J355" s="2">
        <f t="shared" si="197"/>
        <v>49.999999999999993</v>
      </c>
      <c r="K355" s="2">
        <f t="shared" si="168"/>
        <v>-72.631001724706039</v>
      </c>
      <c r="M355" s="2">
        <f t="shared" si="190"/>
        <v>47.167124021565606</v>
      </c>
      <c r="N355" s="2">
        <f t="shared" si="169"/>
        <v>29.498004803225452</v>
      </c>
      <c r="O355" s="2">
        <f t="shared" si="174"/>
        <v>-83.097112610265455</v>
      </c>
      <c r="Q355" s="2">
        <f t="shared" si="170"/>
        <v>47.167124021565606</v>
      </c>
      <c r="R355" s="2">
        <f t="shared" si="171"/>
        <v>29.498004803225452</v>
      </c>
      <c r="S355" s="2">
        <f t="shared" si="198"/>
        <v>-83.097112610265455</v>
      </c>
      <c r="U355" s="2">
        <f t="shared" si="191"/>
        <v>47.167124021565606</v>
      </c>
      <c r="V355" s="2">
        <f t="shared" si="188"/>
        <v>29.498004803225452</v>
      </c>
      <c r="W355" s="2">
        <f t="shared" si="192"/>
        <v>916.90288738973459</v>
      </c>
      <c r="Y355" s="2">
        <f t="shared" si="172"/>
        <v>51.441788078388896</v>
      </c>
      <c r="Z355" s="2">
        <f t="shared" si="173"/>
        <v>32.171351196418648</v>
      </c>
      <c r="AH355" s="2">
        <f t="shared" si="175"/>
        <v>1</v>
      </c>
      <c r="AJ355" s="2">
        <f t="shared" ref="AJ355:AK418" si="199">IF($AH355=1,Y355,0)</f>
        <v>51.441788078388896</v>
      </c>
      <c r="AK355" s="2">
        <f t="shared" si="199"/>
        <v>32.171351196418648</v>
      </c>
    </row>
    <row r="356" spans="1:37" x14ac:dyDescent="0.2">
      <c r="A356" s="2">
        <f t="shared" si="193"/>
        <v>22</v>
      </c>
      <c r="C356" s="2">
        <f t="shared" si="194"/>
        <v>45</v>
      </c>
      <c r="D356" s="2">
        <f t="shared" si="195"/>
        <v>100</v>
      </c>
      <c r="E356" s="2">
        <f t="shared" si="187"/>
        <v>61.237243569579462</v>
      </c>
      <c r="F356" s="2">
        <f t="shared" si="196"/>
        <v>70.710678118654741</v>
      </c>
      <c r="G356" s="2">
        <f t="shared" si="189"/>
        <v>-35.35533905932737</v>
      </c>
      <c r="I356" s="2">
        <f t="shared" ref="I356:I419" si="200">E356*COS(RADIANS(-$K$32))-G356*SIN(RADIANS(-$K$32))</f>
        <v>38.511795495802332</v>
      </c>
      <c r="J356" s="2">
        <f t="shared" si="197"/>
        <v>70.710678118654741</v>
      </c>
      <c r="K356" s="2">
        <f t="shared" ref="K356:K419" si="201">E356*SIN(RADIANS(-$K$32))+G356*COS(RADIANS(-$K$32))</f>
        <v>-59.302964577578244</v>
      </c>
      <c r="M356" s="2">
        <f t="shared" si="190"/>
        <v>38.511795495802332</v>
      </c>
      <c r="N356" s="2">
        <f t="shared" ref="N356:N419" si="202">J356*COS(RADIANS(-$O$32))-K356*SIN(RADIANS(-$O$32))</f>
        <v>52.952533525504506</v>
      </c>
      <c r="O356" s="2">
        <f t="shared" si="174"/>
        <v>-75.583535250210545</v>
      </c>
      <c r="Q356" s="2">
        <f t="shared" ref="Q356:Q419" si="203">M356*COS(RADIANS(-$S$32))-N356*SIN(RADIANS(-$S$32))</f>
        <v>38.511795495802332</v>
      </c>
      <c r="R356" s="2">
        <f t="shared" ref="R356:R419" si="204">M356*SIN(RADIANS(-$S$32))+N356*COS(RADIANS(-$S$32))</f>
        <v>52.952533525504506</v>
      </c>
      <c r="S356" s="2">
        <f t="shared" si="198"/>
        <v>-75.583535250210545</v>
      </c>
      <c r="U356" s="2">
        <f t="shared" si="191"/>
        <v>38.511795495802332</v>
      </c>
      <c r="V356" s="2">
        <f t="shared" si="188"/>
        <v>52.952533525504506</v>
      </c>
      <c r="W356" s="2">
        <f t="shared" si="192"/>
        <v>924.4164647497895</v>
      </c>
      <c r="Y356" s="2">
        <f t="shared" ref="Y356:Y419" si="205">$Z$32*U356/W356</f>
        <v>41.660655088208827</v>
      </c>
      <c r="Z356" s="2">
        <f t="shared" ref="Z356:Z419" si="206">$Z$32*V356/W356</f>
        <v>57.282118552309747</v>
      </c>
      <c r="AH356" s="2">
        <f t="shared" si="175"/>
        <v>1</v>
      </c>
      <c r="AJ356" s="2">
        <f t="shared" si="199"/>
        <v>41.660655088208827</v>
      </c>
      <c r="AK356" s="2">
        <f t="shared" si="199"/>
        <v>57.282118552309747</v>
      </c>
    </row>
    <row r="357" spans="1:37" x14ac:dyDescent="0.2">
      <c r="A357" s="2">
        <f t="shared" si="193"/>
        <v>23</v>
      </c>
      <c r="C357" s="2">
        <f t="shared" si="194"/>
        <v>60</v>
      </c>
      <c r="D357" s="2">
        <f t="shared" si="195"/>
        <v>100</v>
      </c>
      <c r="E357" s="2">
        <f t="shared" si="187"/>
        <v>43.301270189221945</v>
      </c>
      <c r="F357" s="2">
        <f t="shared" si="196"/>
        <v>86.602540378443862</v>
      </c>
      <c r="G357" s="2">
        <f t="shared" si="189"/>
        <v>-25.000000000000004</v>
      </c>
      <c r="I357" s="2">
        <f t="shared" si="200"/>
        <v>27.231951750751371</v>
      </c>
      <c r="J357" s="2">
        <f t="shared" si="197"/>
        <v>86.602540378443862</v>
      </c>
      <c r="K357" s="2">
        <f t="shared" si="201"/>
        <v>-41.933528397271211</v>
      </c>
      <c r="M357" s="2">
        <f t="shared" si="190"/>
        <v>27.231951750751371</v>
      </c>
      <c r="N357" s="2">
        <f t="shared" si="202"/>
        <v>72.798434596219622</v>
      </c>
      <c r="O357" s="2">
        <f t="shared" ref="O357:O420" si="207">J357*SIN(RADIANS(-$O$32))+K357*COS(RADIANS(-$O$32))</f>
        <v>-62.919064870551637</v>
      </c>
      <c r="Q357" s="2">
        <f t="shared" si="203"/>
        <v>27.231951750751371</v>
      </c>
      <c r="R357" s="2">
        <f t="shared" si="204"/>
        <v>72.798434596219622</v>
      </c>
      <c r="S357" s="2">
        <f t="shared" si="198"/>
        <v>-62.919064870551637</v>
      </c>
      <c r="U357" s="2">
        <f t="shared" si="191"/>
        <v>27.231951750751371</v>
      </c>
      <c r="V357" s="2">
        <f t="shared" si="188"/>
        <v>72.798434596219622</v>
      </c>
      <c r="W357" s="2">
        <f t="shared" si="192"/>
        <v>937.08093512944833</v>
      </c>
      <c r="Y357" s="2">
        <f t="shared" si="205"/>
        <v>29.06040527544139</v>
      </c>
      <c r="Z357" s="2">
        <f t="shared" si="206"/>
        <v>77.686389581880945</v>
      </c>
      <c r="AH357" s="2">
        <f t="shared" ref="AH357:AH420" si="208">AH356</f>
        <v>1</v>
      </c>
      <c r="AJ357" s="2">
        <f t="shared" si="199"/>
        <v>29.06040527544139</v>
      </c>
      <c r="AK357" s="2">
        <f t="shared" si="199"/>
        <v>77.686389581880945</v>
      </c>
    </row>
    <row r="358" spans="1:37" x14ac:dyDescent="0.2">
      <c r="A358" s="2">
        <f t="shared" si="193"/>
        <v>24</v>
      </c>
      <c r="C358" s="2">
        <f t="shared" si="194"/>
        <v>75</v>
      </c>
      <c r="D358" s="2">
        <f t="shared" si="195"/>
        <v>100</v>
      </c>
      <c r="E358" s="2">
        <f t="shared" si="187"/>
        <v>22.414386804201339</v>
      </c>
      <c r="F358" s="2">
        <f t="shared" si="196"/>
        <v>96.592582628906825</v>
      </c>
      <c r="G358" s="2">
        <f t="shared" si="189"/>
        <v>-12.940952255126035</v>
      </c>
      <c r="I358" s="2">
        <f t="shared" si="200"/>
        <v>14.09629549681477</v>
      </c>
      <c r="J358" s="2">
        <f t="shared" si="197"/>
        <v>96.592582628906825</v>
      </c>
      <c r="K358" s="2">
        <f t="shared" si="201"/>
        <v>-21.706391555122337</v>
      </c>
      <c r="M358" s="2">
        <f t="shared" si="190"/>
        <v>14.09629549681477</v>
      </c>
      <c r="N358" s="2">
        <f t="shared" si="202"/>
        <v>87.683242654303754</v>
      </c>
      <c r="O358" s="2">
        <f t="shared" si="207"/>
        <v>-45.966764198635595</v>
      </c>
      <c r="Q358" s="2">
        <f t="shared" si="203"/>
        <v>14.09629549681477</v>
      </c>
      <c r="R358" s="2">
        <f t="shared" si="204"/>
        <v>87.683242654303754</v>
      </c>
      <c r="S358" s="2">
        <f t="shared" si="198"/>
        <v>-45.966764198635595</v>
      </c>
      <c r="U358" s="2">
        <f t="shared" si="191"/>
        <v>14.09629549681477</v>
      </c>
      <c r="V358" s="2">
        <f t="shared" si="188"/>
        <v>87.683242654303754</v>
      </c>
      <c r="W358" s="2">
        <f t="shared" si="192"/>
        <v>954.03323580136441</v>
      </c>
      <c r="Y358" s="2">
        <f t="shared" si="205"/>
        <v>14.775476333352506</v>
      </c>
      <c r="Z358" s="2">
        <f t="shared" si="206"/>
        <v>91.907953899165776</v>
      </c>
      <c r="AH358" s="2">
        <f t="shared" si="208"/>
        <v>1</v>
      </c>
      <c r="AJ358" s="2">
        <f t="shared" si="199"/>
        <v>14.775476333352506</v>
      </c>
      <c r="AK358" s="2">
        <f t="shared" si="199"/>
        <v>91.907953899165776</v>
      </c>
    </row>
    <row r="359" spans="1:37" x14ac:dyDescent="0.2">
      <c r="A359" s="2">
        <f t="shared" si="193"/>
        <v>25</v>
      </c>
      <c r="C359" s="2">
        <f t="shared" si="194"/>
        <v>90</v>
      </c>
      <c r="D359" s="2">
        <f t="shared" si="195"/>
        <v>100</v>
      </c>
      <c r="E359" s="2">
        <f t="shared" si="187"/>
        <v>5.3050484267905943E-15</v>
      </c>
      <c r="F359" s="2">
        <f t="shared" si="196"/>
        <v>100</v>
      </c>
      <c r="G359" s="2">
        <f t="shared" si="189"/>
        <v>-3.0628711372715496E-15</v>
      </c>
      <c r="I359" s="2">
        <f t="shared" si="200"/>
        <v>3.3363183611579122E-15</v>
      </c>
      <c r="J359" s="2">
        <f t="shared" si="197"/>
        <v>100</v>
      </c>
      <c r="K359" s="2">
        <f t="shared" si="201"/>
        <v>-5.1374797524783549E-15</v>
      </c>
      <c r="M359" s="2">
        <f t="shared" si="190"/>
        <v>3.3363183611579122E-15</v>
      </c>
      <c r="N359" s="2">
        <f t="shared" si="202"/>
        <v>96.592582628906825</v>
      </c>
      <c r="O359" s="2">
        <f t="shared" si="207"/>
        <v>-25.881904510252078</v>
      </c>
      <c r="Q359" s="2">
        <f t="shared" si="203"/>
        <v>3.3363183611579122E-15</v>
      </c>
      <c r="R359" s="2">
        <f t="shared" si="204"/>
        <v>96.592582628906825</v>
      </c>
      <c r="S359" s="2">
        <f t="shared" si="198"/>
        <v>-25.881904510252078</v>
      </c>
      <c r="U359" s="2">
        <f t="shared" si="191"/>
        <v>3.3363183611579122E-15</v>
      </c>
      <c r="V359" s="2">
        <f t="shared" si="188"/>
        <v>96.592582628906825</v>
      </c>
      <c r="W359" s="2">
        <f t="shared" si="192"/>
        <v>974.11809548974793</v>
      </c>
      <c r="Y359" s="2">
        <f t="shared" si="205"/>
        <v>3.4249629245215324E-15</v>
      </c>
      <c r="Z359" s="2">
        <f t="shared" si="206"/>
        <v>99.159006568237402</v>
      </c>
      <c r="AH359" s="2">
        <f t="shared" si="208"/>
        <v>1</v>
      </c>
      <c r="AJ359" s="2">
        <f t="shared" si="199"/>
        <v>3.4249629245215324E-15</v>
      </c>
      <c r="AK359" s="2">
        <f t="shared" si="199"/>
        <v>99.159006568237402</v>
      </c>
    </row>
    <row r="360" spans="1:37" x14ac:dyDescent="0.2">
      <c r="A360" s="2">
        <v>1</v>
      </c>
      <c r="B360" s="34">
        <f>B335+30</f>
        <v>0</v>
      </c>
      <c r="C360" s="2">
        <v>90</v>
      </c>
      <c r="D360" s="23">
        <f>$D$32</f>
        <v>100</v>
      </c>
      <c r="E360" s="2">
        <f>$D360*COS(RADIANS($C360))*COS(RADIANS($B$360))</f>
        <v>6.1257422745431001E-15</v>
      </c>
      <c r="F360" s="2">
        <f>$D360*SIN(RADIANS($C360))</f>
        <v>100</v>
      </c>
      <c r="G360" s="2">
        <f>$D360*COS(RADIANS($C360))*SIN(RADIANS($B$360))</f>
        <v>0</v>
      </c>
      <c r="I360" s="2">
        <f t="shared" si="200"/>
        <v>5.4580763321143945E-15</v>
      </c>
      <c r="J360" s="2">
        <f>F360</f>
        <v>100</v>
      </c>
      <c r="K360" s="2">
        <f t="shared" si="201"/>
        <v>-2.7810287964954897E-15</v>
      </c>
      <c r="M360" s="2">
        <f>I360</f>
        <v>5.4580763321143945E-15</v>
      </c>
      <c r="N360" s="2">
        <f t="shared" si="202"/>
        <v>96.592582628906825</v>
      </c>
      <c r="O360" s="2">
        <f t="shared" si="207"/>
        <v>-25.881904510252078</v>
      </c>
      <c r="Q360" s="2">
        <f t="shared" si="203"/>
        <v>5.4580763321143945E-15</v>
      </c>
      <c r="R360" s="2">
        <f t="shared" si="204"/>
        <v>96.592582628906825</v>
      </c>
      <c r="S360" s="2">
        <f>O360</f>
        <v>-25.881904510252078</v>
      </c>
      <c r="U360" s="2">
        <f>Q360</f>
        <v>5.4580763321143945E-15</v>
      </c>
      <c r="V360" s="2">
        <f t="shared" si="188"/>
        <v>96.592582628906825</v>
      </c>
      <c r="W360" s="2">
        <f>S360+$W$32</f>
        <v>974.11809548974793</v>
      </c>
      <c r="Y360" s="2">
        <f t="shared" si="205"/>
        <v>5.6030951045728089E-15</v>
      </c>
      <c r="Z360" s="2">
        <f t="shared" si="206"/>
        <v>99.159006568237402</v>
      </c>
      <c r="AH360" s="2">
        <f t="shared" si="208"/>
        <v>1</v>
      </c>
      <c r="AJ360" s="2">
        <f t="shared" si="199"/>
        <v>5.6030951045728089E-15</v>
      </c>
      <c r="AK360" s="2">
        <f t="shared" si="199"/>
        <v>99.159006568237402</v>
      </c>
    </row>
    <row r="361" spans="1:37" x14ac:dyDescent="0.2">
      <c r="A361" s="2">
        <f>A360+1</f>
        <v>2</v>
      </c>
      <c r="C361" s="2">
        <f>C360+15</f>
        <v>105</v>
      </c>
      <c r="D361" s="2">
        <f>D360</f>
        <v>100</v>
      </c>
      <c r="E361" s="2">
        <f t="shared" ref="E361:E384" si="209">$D361*COS(RADIANS($C361))*COS(RADIANS($B$360))</f>
        <v>-25.881904510252085</v>
      </c>
      <c r="F361" s="2">
        <f>$D361*SIN(RADIANS($C361))</f>
        <v>96.592582628906825</v>
      </c>
      <c r="G361" s="2">
        <f t="shared" ref="G361:G384" si="210">$D361*COS(RADIANS($C361))*SIN(RADIANS($B$360))</f>
        <v>0</v>
      </c>
      <c r="I361" s="2">
        <f t="shared" si="200"/>
        <v>-23.060945777054954</v>
      </c>
      <c r="J361" s="2">
        <f>F361</f>
        <v>96.592582628906825</v>
      </c>
      <c r="K361" s="2">
        <f t="shared" si="201"/>
        <v>11.750138762820573</v>
      </c>
      <c r="M361" s="2">
        <f t="shared" ref="M361:M384" si="211">I361</f>
        <v>-23.060945777054954</v>
      </c>
      <c r="N361" s="2">
        <f t="shared" si="202"/>
        <v>96.34242988363728</v>
      </c>
      <c r="O361" s="2">
        <f t="shared" si="207"/>
        <v>-13.650237506511324</v>
      </c>
      <c r="Q361" s="2">
        <f t="shared" si="203"/>
        <v>-23.060945777054954</v>
      </c>
      <c r="R361" s="2">
        <f t="shared" si="204"/>
        <v>96.34242988363728</v>
      </c>
      <c r="S361" s="2">
        <f>O361</f>
        <v>-13.650237506511324</v>
      </c>
      <c r="U361" s="2">
        <f t="shared" ref="U361:U384" si="212">Q361</f>
        <v>-23.060945777054954</v>
      </c>
      <c r="V361" s="2">
        <f t="shared" si="188"/>
        <v>96.34242988363728</v>
      </c>
      <c r="W361" s="2">
        <f t="shared" ref="W361:W384" si="213">S361+$W$32</f>
        <v>986.3497624934887</v>
      </c>
      <c r="Y361" s="2">
        <f t="shared" si="205"/>
        <v>-23.380089552368283</v>
      </c>
      <c r="Z361" s="2">
        <f t="shared" si="206"/>
        <v>97.675726752429028</v>
      </c>
      <c r="AH361" s="2">
        <f t="shared" si="208"/>
        <v>1</v>
      </c>
      <c r="AJ361" s="2">
        <f t="shared" si="199"/>
        <v>-23.380089552368283</v>
      </c>
      <c r="AK361" s="2">
        <f t="shared" si="199"/>
        <v>97.675726752429028</v>
      </c>
    </row>
    <row r="362" spans="1:37" x14ac:dyDescent="0.2">
      <c r="A362" s="2">
        <f t="shared" ref="A362:A384" si="214">A361+1</f>
        <v>3</v>
      </c>
      <c r="C362" s="2">
        <f t="shared" ref="C362:C384" si="215">C361+15</f>
        <v>120</v>
      </c>
      <c r="D362" s="2">
        <f t="shared" ref="D362:D384" si="216">D361</f>
        <v>100</v>
      </c>
      <c r="E362" s="2">
        <f t="shared" si="209"/>
        <v>-49.999999999999979</v>
      </c>
      <c r="F362" s="2">
        <f t="shared" ref="F362:F384" si="217">$D362*SIN(RADIANS($C362))</f>
        <v>86.602540378443877</v>
      </c>
      <c r="G362" s="2">
        <f t="shared" si="210"/>
        <v>0</v>
      </c>
      <c r="I362" s="2">
        <f t="shared" si="200"/>
        <v>-44.550326209418373</v>
      </c>
      <c r="J362" s="2">
        <f>F362</f>
        <v>86.602540378443877</v>
      </c>
      <c r="K362" s="2">
        <f t="shared" si="201"/>
        <v>22.699524986977327</v>
      </c>
      <c r="M362" s="2">
        <f t="shared" si="211"/>
        <v>-44.550326209418373</v>
      </c>
      <c r="N362" s="2">
        <f t="shared" si="202"/>
        <v>89.526699755191089</v>
      </c>
      <c r="O362" s="2">
        <f t="shared" si="207"/>
        <v>-0.48832937478591276</v>
      </c>
      <c r="Q362" s="2">
        <f t="shared" si="203"/>
        <v>-44.550326209418373</v>
      </c>
      <c r="R362" s="2">
        <f t="shared" si="204"/>
        <v>89.526699755191089</v>
      </c>
      <c r="S362" s="2">
        <f>O362</f>
        <v>-0.48832937478591276</v>
      </c>
      <c r="U362" s="2">
        <f t="shared" si="212"/>
        <v>-44.550326209418373</v>
      </c>
      <c r="V362" s="2">
        <f t="shared" si="188"/>
        <v>89.526699755191089</v>
      </c>
      <c r="W362" s="2">
        <f t="shared" si="213"/>
        <v>999.51167062521404</v>
      </c>
      <c r="Y362" s="2">
        <f t="shared" si="205"/>
        <v>-44.572092071272444</v>
      </c>
      <c r="Z362" s="2">
        <f t="shared" si="206"/>
        <v>89.570439631975873</v>
      </c>
      <c r="AH362" s="2">
        <f t="shared" si="208"/>
        <v>1</v>
      </c>
      <c r="AJ362" s="2">
        <f t="shared" si="199"/>
        <v>-44.572092071272444</v>
      </c>
      <c r="AK362" s="2">
        <f t="shared" si="199"/>
        <v>89.570439631975873</v>
      </c>
    </row>
    <row r="363" spans="1:37" x14ac:dyDescent="0.2">
      <c r="A363" s="2">
        <f t="shared" si="214"/>
        <v>4</v>
      </c>
      <c r="C363" s="2">
        <f t="shared" si="215"/>
        <v>135</v>
      </c>
      <c r="D363" s="2">
        <f t="shared" si="216"/>
        <v>100</v>
      </c>
      <c r="E363" s="2">
        <f t="shared" si="209"/>
        <v>-70.710678118654741</v>
      </c>
      <c r="F363" s="2">
        <f t="shared" si="217"/>
        <v>70.710678118654755</v>
      </c>
      <c r="G363" s="2">
        <f t="shared" si="210"/>
        <v>0</v>
      </c>
      <c r="I363" s="2">
        <f t="shared" si="200"/>
        <v>-63.003675533505039</v>
      </c>
      <c r="J363" s="2">
        <f>F363</f>
        <v>70.710678118654755</v>
      </c>
      <c r="K363" s="2">
        <f t="shared" si="201"/>
        <v>32.101976096010297</v>
      </c>
      <c r="M363" s="2">
        <f t="shared" si="211"/>
        <v>-63.003675533505039</v>
      </c>
      <c r="N363" s="2">
        <f t="shared" si="202"/>
        <v>76.609872988295265</v>
      </c>
      <c r="O363" s="2">
        <f t="shared" si="207"/>
        <v>12.706857596828733</v>
      </c>
      <c r="Q363" s="2">
        <f t="shared" si="203"/>
        <v>-63.003675533505039</v>
      </c>
      <c r="R363" s="2">
        <f t="shared" si="204"/>
        <v>76.609872988295265</v>
      </c>
      <c r="S363" s="2">
        <f>O363</f>
        <v>12.706857596828733</v>
      </c>
      <c r="U363" s="2">
        <f t="shared" si="212"/>
        <v>-63.003675533505039</v>
      </c>
      <c r="V363" s="2">
        <f t="shared" si="188"/>
        <v>76.609872988295265</v>
      </c>
      <c r="W363" s="2">
        <f t="shared" si="213"/>
        <v>1012.7068575968287</v>
      </c>
      <c r="Y363" s="2">
        <f t="shared" si="205"/>
        <v>-62.213141997491626</v>
      </c>
      <c r="Z363" s="2">
        <f t="shared" si="206"/>
        <v>75.648616787380945</v>
      </c>
      <c r="AH363" s="2">
        <f t="shared" si="208"/>
        <v>1</v>
      </c>
      <c r="AJ363" s="2">
        <f t="shared" si="199"/>
        <v>-62.213141997491626</v>
      </c>
      <c r="AK363" s="2">
        <f t="shared" si="199"/>
        <v>75.648616787380945</v>
      </c>
    </row>
    <row r="364" spans="1:37" x14ac:dyDescent="0.2">
      <c r="A364" s="2">
        <f t="shared" si="214"/>
        <v>5</v>
      </c>
      <c r="C364" s="2">
        <f t="shared" si="215"/>
        <v>150</v>
      </c>
      <c r="D364" s="2">
        <f t="shared" si="216"/>
        <v>100</v>
      </c>
      <c r="E364" s="2">
        <f t="shared" si="209"/>
        <v>-86.602540378443877</v>
      </c>
      <c r="F364" s="2">
        <f t="shared" si="217"/>
        <v>49.999999999999993</v>
      </c>
      <c r="G364" s="2">
        <f t="shared" si="210"/>
        <v>0</v>
      </c>
      <c r="I364" s="2">
        <f t="shared" si="200"/>
        <v>-77.163428488480065</v>
      </c>
      <c r="J364" s="2">
        <f t="shared" ref="J364:J384" si="218">F364</f>
        <v>49.999999999999993</v>
      </c>
      <c r="K364" s="2">
        <f t="shared" si="201"/>
        <v>39.316730585124013</v>
      </c>
      <c r="M364" s="2">
        <f t="shared" si="211"/>
        <v>-77.163428488480065</v>
      </c>
      <c r="N364" s="2">
        <f t="shared" si="202"/>
        <v>58.472209981048273</v>
      </c>
      <c r="O364" s="2">
        <f t="shared" si="207"/>
        <v>25.036093222294561</v>
      </c>
      <c r="Q364" s="2">
        <f t="shared" si="203"/>
        <v>-77.163428488480065</v>
      </c>
      <c r="R364" s="2">
        <f t="shared" si="204"/>
        <v>58.472209981048273</v>
      </c>
      <c r="S364" s="2">
        <f t="shared" ref="S364:S384" si="219">O364</f>
        <v>25.036093222294561</v>
      </c>
      <c r="U364" s="2">
        <f t="shared" si="212"/>
        <v>-77.163428488480065</v>
      </c>
      <c r="V364" s="2">
        <f t="shared" si="188"/>
        <v>58.472209981048273</v>
      </c>
      <c r="W364" s="2">
        <f t="shared" si="213"/>
        <v>1025.0360932222945</v>
      </c>
      <c r="Y364" s="2">
        <f t="shared" si="205"/>
        <v>-75.2787428644681</v>
      </c>
      <c r="Z364" s="2">
        <f t="shared" si="206"/>
        <v>57.044049831684994</v>
      </c>
      <c r="AH364" s="2">
        <f t="shared" si="208"/>
        <v>1</v>
      </c>
      <c r="AJ364" s="2">
        <f t="shared" si="199"/>
        <v>-75.2787428644681</v>
      </c>
      <c r="AK364" s="2">
        <f t="shared" si="199"/>
        <v>57.044049831684994</v>
      </c>
    </row>
    <row r="365" spans="1:37" x14ac:dyDescent="0.2">
      <c r="A365" s="2">
        <f t="shared" si="214"/>
        <v>6</v>
      </c>
      <c r="C365" s="2">
        <f t="shared" si="215"/>
        <v>165</v>
      </c>
      <c r="D365" s="2">
        <f t="shared" si="216"/>
        <v>100</v>
      </c>
      <c r="E365" s="2">
        <f t="shared" si="209"/>
        <v>-96.592582628906825</v>
      </c>
      <c r="F365" s="2">
        <f t="shared" si="217"/>
        <v>25.881904510252102</v>
      </c>
      <c r="G365" s="2">
        <f t="shared" si="210"/>
        <v>0</v>
      </c>
      <c r="I365" s="2">
        <f t="shared" si="200"/>
        <v>-86.06462131056</v>
      </c>
      <c r="J365" s="2">
        <f t="shared" si="218"/>
        <v>25.881904510252102</v>
      </c>
      <c r="K365" s="2">
        <f t="shared" si="201"/>
        <v>43.852114858830873</v>
      </c>
      <c r="M365" s="2">
        <f t="shared" si="211"/>
        <v>-86.06462131056</v>
      </c>
      <c r="N365" s="2">
        <f t="shared" si="202"/>
        <v>36.34976249348869</v>
      </c>
      <c r="O365" s="2">
        <f t="shared" si="207"/>
        <v>35.659160468761264</v>
      </c>
      <c r="Q365" s="2">
        <f t="shared" si="203"/>
        <v>-86.06462131056</v>
      </c>
      <c r="R365" s="2">
        <f t="shared" si="204"/>
        <v>36.34976249348869</v>
      </c>
      <c r="S365" s="2">
        <f t="shared" si="219"/>
        <v>35.659160468761264</v>
      </c>
      <c r="U365" s="2">
        <f t="shared" si="212"/>
        <v>-86.06462131056</v>
      </c>
      <c r="V365" s="2">
        <f t="shared" si="188"/>
        <v>36.34976249348869</v>
      </c>
      <c r="W365" s="2">
        <f t="shared" si="213"/>
        <v>1035.6591604687612</v>
      </c>
      <c r="Y365" s="2">
        <f t="shared" si="205"/>
        <v>-83.101298762814338</v>
      </c>
      <c r="Z365" s="2">
        <f t="shared" si="206"/>
        <v>35.098190486758234</v>
      </c>
      <c r="AH365" s="2">
        <f t="shared" si="208"/>
        <v>1</v>
      </c>
      <c r="AJ365" s="2">
        <f t="shared" si="199"/>
        <v>-83.101298762814338</v>
      </c>
      <c r="AK365" s="2">
        <f t="shared" si="199"/>
        <v>35.098190486758234</v>
      </c>
    </row>
    <row r="366" spans="1:37" x14ac:dyDescent="0.2">
      <c r="A366" s="2">
        <f t="shared" si="214"/>
        <v>7</v>
      </c>
      <c r="C366" s="2">
        <f t="shared" si="215"/>
        <v>180</v>
      </c>
      <c r="D366" s="2">
        <f t="shared" si="216"/>
        <v>100</v>
      </c>
      <c r="E366" s="2">
        <f t="shared" si="209"/>
        <v>-100</v>
      </c>
      <c r="F366" s="2">
        <f t="shared" si="217"/>
        <v>1.22514845490862E-14</v>
      </c>
      <c r="G366" s="2">
        <f t="shared" si="210"/>
        <v>0</v>
      </c>
      <c r="I366" s="2">
        <f t="shared" si="200"/>
        <v>-89.100652418836788</v>
      </c>
      <c r="J366" s="2">
        <f t="shared" si="218"/>
        <v>1.22514845490862E-14</v>
      </c>
      <c r="K366" s="2">
        <f t="shared" si="201"/>
        <v>45.399049973954675</v>
      </c>
      <c r="M366" s="2">
        <f t="shared" si="211"/>
        <v>-89.100652418836788</v>
      </c>
      <c r="N366" s="2">
        <f t="shared" si="202"/>
        <v>11.75013876282058</v>
      </c>
      <c r="O366" s="2">
        <f t="shared" si="207"/>
        <v>43.852114858830873</v>
      </c>
      <c r="Q366" s="2">
        <f t="shared" si="203"/>
        <v>-89.100652418836788</v>
      </c>
      <c r="R366" s="2">
        <f t="shared" si="204"/>
        <v>11.75013876282058</v>
      </c>
      <c r="S366" s="2">
        <f t="shared" si="219"/>
        <v>43.852114858830873</v>
      </c>
      <c r="U366" s="2">
        <f t="shared" si="212"/>
        <v>-89.100652418836788</v>
      </c>
      <c r="V366" s="2">
        <f t="shared" si="188"/>
        <v>11.75013876282058</v>
      </c>
      <c r="W366" s="2">
        <f t="shared" si="213"/>
        <v>1043.8521148588309</v>
      </c>
      <c r="Y366" s="2">
        <f t="shared" si="205"/>
        <v>-85.35754361228328</v>
      </c>
      <c r="Z366" s="2">
        <f t="shared" si="206"/>
        <v>11.256516699599398</v>
      </c>
      <c r="AH366" s="2">
        <f t="shared" si="208"/>
        <v>1</v>
      </c>
      <c r="AJ366" s="2">
        <f t="shared" si="199"/>
        <v>-85.35754361228328</v>
      </c>
      <c r="AK366" s="2">
        <f t="shared" si="199"/>
        <v>11.256516699599398</v>
      </c>
    </row>
    <row r="367" spans="1:37" x14ac:dyDescent="0.2">
      <c r="A367" s="2">
        <f t="shared" si="214"/>
        <v>8</v>
      </c>
      <c r="C367" s="2">
        <f t="shared" si="215"/>
        <v>195</v>
      </c>
      <c r="D367" s="2">
        <f t="shared" si="216"/>
        <v>100</v>
      </c>
      <c r="E367" s="2">
        <f t="shared" si="209"/>
        <v>-96.592582628906825</v>
      </c>
      <c r="F367" s="2">
        <f t="shared" si="217"/>
        <v>-25.881904510252081</v>
      </c>
      <c r="G367" s="2">
        <f t="shared" si="210"/>
        <v>0</v>
      </c>
      <c r="I367" s="2">
        <f t="shared" si="200"/>
        <v>-86.06462131056</v>
      </c>
      <c r="J367" s="2">
        <f t="shared" si="218"/>
        <v>-25.881904510252081</v>
      </c>
      <c r="K367" s="2">
        <f t="shared" si="201"/>
        <v>43.852114858830873</v>
      </c>
      <c r="M367" s="2">
        <f t="shared" si="211"/>
        <v>-86.06462131056</v>
      </c>
      <c r="N367" s="2">
        <f t="shared" si="202"/>
        <v>-13.650237506511337</v>
      </c>
      <c r="O367" s="2">
        <f t="shared" si="207"/>
        <v>49.056620090317409</v>
      </c>
      <c r="Q367" s="2">
        <f t="shared" si="203"/>
        <v>-86.06462131056</v>
      </c>
      <c r="R367" s="2">
        <f t="shared" si="204"/>
        <v>-13.650237506511337</v>
      </c>
      <c r="S367" s="2">
        <f t="shared" si="219"/>
        <v>49.056620090317409</v>
      </c>
      <c r="U367" s="2">
        <f t="shared" si="212"/>
        <v>-86.06462131056</v>
      </c>
      <c r="V367" s="2">
        <f t="shared" si="188"/>
        <v>-13.650237506511337</v>
      </c>
      <c r="W367" s="2">
        <f t="shared" si="213"/>
        <v>1049.0566200903174</v>
      </c>
      <c r="Y367" s="2">
        <f t="shared" si="205"/>
        <v>-82.040015440873304</v>
      </c>
      <c r="Z367" s="2">
        <f t="shared" si="206"/>
        <v>-13.011916845190047</v>
      </c>
      <c r="AH367" s="2">
        <f t="shared" si="208"/>
        <v>1</v>
      </c>
      <c r="AJ367" s="2">
        <f t="shared" si="199"/>
        <v>-82.040015440873304</v>
      </c>
      <c r="AK367" s="2">
        <f t="shared" si="199"/>
        <v>-13.011916845190047</v>
      </c>
    </row>
    <row r="368" spans="1:37" x14ac:dyDescent="0.2">
      <c r="A368" s="2">
        <f t="shared" si="214"/>
        <v>9</v>
      </c>
      <c r="C368" s="2">
        <f t="shared" si="215"/>
        <v>210</v>
      </c>
      <c r="D368" s="2">
        <f t="shared" si="216"/>
        <v>100</v>
      </c>
      <c r="E368" s="2">
        <f t="shared" si="209"/>
        <v>-86.602540378443862</v>
      </c>
      <c r="F368" s="2">
        <f t="shared" si="217"/>
        <v>-50.000000000000014</v>
      </c>
      <c r="G368" s="2">
        <f t="shared" si="210"/>
        <v>0</v>
      </c>
      <c r="I368" s="2">
        <f t="shared" si="200"/>
        <v>-77.163428488480051</v>
      </c>
      <c r="J368" s="2">
        <f t="shared" si="218"/>
        <v>-50.000000000000014</v>
      </c>
      <c r="K368" s="2">
        <f t="shared" si="201"/>
        <v>39.316730585124006</v>
      </c>
      <c r="M368" s="2">
        <f t="shared" si="211"/>
        <v>-77.163428488480051</v>
      </c>
      <c r="N368" s="2">
        <f t="shared" si="202"/>
        <v>-38.120372647858559</v>
      </c>
      <c r="O368" s="2">
        <f t="shared" si="207"/>
        <v>50.917997732546631</v>
      </c>
      <c r="Q368" s="2">
        <f t="shared" si="203"/>
        <v>-77.163428488480051</v>
      </c>
      <c r="R368" s="2">
        <f t="shared" si="204"/>
        <v>-38.120372647858559</v>
      </c>
      <c r="S368" s="2">
        <f t="shared" si="219"/>
        <v>50.917997732546631</v>
      </c>
      <c r="U368" s="2">
        <f t="shared" si="212"/>
        <v>-77.163428488480051</v>
      </c>
      <c r="V368" s="2">
        <f t="shared" si="188"/>
        <v>-38.120372647858559</v>
      </c>
      <c r="W368" s="2">
        <f t="shared" si="213"/>
        <v>1050.9179977325466</v>
      </c>
      <c r="Y368" s="2">
        <f t="shared" si="205"/>
        <v>-73.424785430421139</v>
      </c>
      <c r="Z368" s="2">
        <f t="shared" si="206"/>
        <v>-36.27340356726863</v>
      </c>
      <c r="AH368" s="2">
        <f t="shared" si="208"/>
        <v>1</v>
      </c>
      <c r="AJ368" s="2">
        <f t="shared" si="199"/>
        <v>-73.424785430421139</v>
      </c>
      <c r="AK368" s="2">
        <f t="shared" si="199"/>
        <v>-36.27340356726863</v>
      </c>
    </row>
    <row r="369" spans="1:37" x14ac:dyDescent="0.2">
      <c r="A369" s="2">
        <f t="shared" si="214"/>
        <v>10</v>
      </c>
      <c r="C369" s="2">
        <f t="shared" si="215"/>
        <v>225</v>
      </c>
      <c r="D369" s="2">
        <f t="shared" si="216"/>
        <v>100</v>
      </c>
      <c r="E369" s="2">
        <f t="shared" si="209"/>
        <v>-70.710678118654769</v>
      </c>
      <c r="F369" s="2">
        <f t="shared" si="217"/>
        <v>-70.710678118654741</v>
      </c>
      <c r="G369" s="2">
        <f t="shared" si="210"/>
        <v>0</v>
      </c>
      <c r="I369" s="2">
        <f t="shared" si="200"/>
        <v>-63.003675533505067</v>
      </c>
      <c r="J369" s="2">
        <f t="shared" si="218"/>
        <v>-70.710678118654741</v>
      </c>
      <c r="K369" s="2">
        <f t="shared" si="201"/>
        <v>32.101976096010311</v>
      </c>
      <c r="M369" s="2">
        <f t="shared" si="211"/>
        <v>-63.003675533505067</v>
      </c>
      <c r="N369" s="2">
        <f t="shared" si="202"/>
        <v>-59.99266739014859</v>
      </c>
      <c r="O369" s="2">
        <f t="shared" si="207"/>
        <v>49.309397975272603</v>
      </c>
      <c r="Q369" s="2">
        <f t="shared" si="203"/>
        <v>-63.003675533505067</v>
      </c>
      <c r="R369" s="2">
        <f t="shared" si="204"/>
        <v>-59.99266739014859</v>
      </c>
      <c r="S369" s="2">
        <f t="shared" si="219"/>
        <v>49.309397975272603</v>
      </c>
      <c r="U369" s="2">
        <f t="shared" si="212"/>
        <v>-63.003675533505067</v>
      </c>
      <c r="V369" s="2">
        <f t="shared" si="188"/>
        <v>-59.99266739014859</v>
      </c>
      <c r="W369" s="2">
        <f t="shared" si="213"/>
        <v>1049.3093979752725</v>
      </c>
      <c r="Y369" s="2">
        <f t="shared" si="205"/>
        <v>-60.042991757317495</v>
      </c>
      <c r="Z369" s="2">
        <f t="shared" si="206"/>
        <v>-57.173477628151716</v>
      </c>
      <c r="AH369" s="2">
        <f t="shared" si="208"/>
        <v>1</v>
      </c>
      <c r="AJ369" s="2">
        <f t="shared" si="199"/>
        <v>-60.042991757317495</v>
      </c>
      <c r="AK369" s="2">
        <f t="shared" si="199"/>
        <v>-57.173477628151716</v>
      </c>
    </row>
    <row r="370" spans="1:37" x14ac:dyDescent="0.2">
      <c r="A370" s="2">
        <f t="shared" si="214"/>
        <v>11</v>
      </c>
      <c r="C370" s="2">
        <f t="shared" si="215"/>
        <v>240</v>
      </c>
      <c r="D370" s="2">
        <f t="shared" si="216"/>
        <v>100</v>
      </c>
      <c r="E370" s="2">
        <f t="shared" si="209"/>
        <v>-50.000000000000043</v>
      </c>
      <c r="F370" s="2">
        <f t="shared" si="217"/>
        <v>-86.602540378443834</v>
      </c>
      <c r="G370" s="2">
        <f t="shared" si="210"/>
        <v>0</v>
      </c>
      <c r="I370" s="2">
        <f t="shared" si="200"/>
        <v>-44.550326209418436</v>
      </c>
      <c r="J370" s="2">
        <f t="shared" si="218"/>
        <v>-86.602540378443834</v>
      </c>
      <c r="K370" s="2">
        <f t="shared" si="201"/>
        <v>22.699524986977355</v>
      </c>
      <c r="M370" s="2">
        <f t="shared" si="211"/>
        <v>-44.550326209418436</v>
      </c>
      <c r="N370" s="2">
        <f t="shared" si="202"/>
        <v>-77.776560992370477</v>
      </c>
      <c r="O370" s="2">
        <f t="shared" si="207"/>
        <v>44.340444233616779</v>
      </c>
      <c r="Q370" s="2">
        <f t="shared" si="203"/>
        <v>-44.550326209418436</v>
      </c>
      <c r="R370" s="2">
        <f t="shared" si="204"/>
        <v>-77.776560992370477</v>
      </c>
      <c r="S370" s="2">
        <f t="shared" si="219"/>
        <v>44.340444233616779</v>
      </c>
      <c r="U370" s="2">
        <f t="shared" si="212"/>
        <v>-44.550326209418436</v>
      </c>
      <c r="V370" s="2">
        <f t="shared" si="188"/>
        <v>-77.776560992370477</v>
      </c>
      <c r="W370" s="2">
        <f t="shared" si="213"/>
        <v>1044.3404442336168</v>
      </c>
      <c r="Y370" s="2">
        <f t="shared" si="205"/>
        <v>-42.658815384777554</v>
      </c>
      <c r="Z370" s="2">
        <f t="shared" si="206"/>
        <v>-74.474335856490129</v>
      </c>
      <c r="AH370" s="2">
        <f t="shared" si="208"/>
        <v>1</v>
      </c>
      <c r="AJ370" s="2">
        <f t="shared" si="199"/>
        <v>-42.658815384777554</v>
      </c>
      <c r="AK370" s="2">
        <f t="shared" si="199"/>
        <v>-74.474335856490129</v>
      </c>
    </row>
    <row r="371" spans="1:37" x14ac:dyDescent="0.2">
      <c r="A371" s="2">
        <f t="shared" si="214"/>
        <v>12</v>
      </c>
      <c r="C371" s="2">
        <f t="shared" si="215"/>
        <v>255</v>
      </c>
      <c r="D371" s="2">
        <f t="shared" si="216"/>
        <v>100</v>
      </c>
      <c r="E371" s="2">
        <f t="shared" si="209"/>
        <v>-25.881904510252063</v>
      </c>
      <c r="F371" s="2">
        <f t="shared" si="217"/>
        <v>-96.592582628906825</v>
      </c>
      <c r="G371" s="2">
        <f t="shared" si="210"/>
        <v>0</v>
      </c>
      <c r="I371" s="2">
        <f t="shared" si="200"/>
        <v>-23.060945777054933</v>
      </c>
      <c r="J371" s="2">
        <f t="shared" si="218"/>
        <v>-96.592582628906825</v>
      </c>
      <c r="K371" s="2">
        <f t="shared" si="201"/>
        <v>11.750138762820564</v>
      </c>
      <c r="M371" s="2">
        <f t="shared" si="211"/>
        <v>-23.060945777054933</v>
      </c>
      <c r="N371" s="2">
        <f t="shared" si="202"/>
        <v>-90.260110494806611</v>
      </c>
      <c r="O371" s="2">
        <f t="shared" si="207"/>
        <v>36.349762493488662</v>
      </c>
      <c r="Q371" s="2">
        <f t="shared" si="203"/>
        <v>-23.060945777054933</v>
      </c>
      <c r="R371" s="2">
        <f t="shared" si="204"/>
        <v>-90.260110494806611</v>
      </c>
      <c r="S371" s="2">
        <f t="shared" si="219"/>
        <v>36.349762493488662</v>
      </c>
      <c r="U371" s="2">
        <f t="shared" si="212"/>
        <v>-23.060945777054933</v>
      </c>
      <c r="V371" s="2">
        <f t="shared" si="188"/>
        <v>-90.260110494806611</v>
      </c>
      <c r="W371" s="2">
        <f t="shared" si="213"/>
        <v>1036.3497624934887</v>
      </c>
      <c r="Y371" s="2">
        <f t="shared" si="205"/>
        <v>-22.252087675081437</v>
      </c>
      <c r="Z371" s="2">
        <f t="shared" si="206"/>
        <v>-87.094255010623115</v>
      </c>
      <c r="AH371" s="2">
        <f t="shared" si="208"/>
        <v>1</v>
      </c>
      <c r="AJ371" s="2">
        <f t="shared" si="199"/>
        <v>-22.252087675081437</v>
      </c>
      <c r="AK371" s="2">
        <f t="shared" si="199"/>
        <v>-87.094255010623115</v>
      </c>
    </row>
    <row r="372" spans="1:37" x14ac:dyDescent="0.2">
      <c r="A372" s="2">
        <f t="shared" si="214"/>
        <v>13</v>
      </c>
      <c r="C372" s="2">
        <f t="shared" si="215"/>
        <v>270</v>
      </c>
      <c r="D372" s="2">
        <f t="shared" si="216"/>
        <v>100</v>
      </c>
      <c r="E372" s="2">
        <f t="shared" si="209"/>
        <v>-1.83772268236293E-14</v>
      </c>
      <c r="F372" s="2">
        <f t="shared" si="217"/>
        <v>-100</v>
      </c>
      <c r="G372" s="2">
        <f t="shared" si="210"/>
        <v>0</v>
      </c>
      <c r="I372" s="2">
        <f t="shared" si="200"/>
        <v>-1.6374228996343184E-14</v>
      </c>
      <c r="J372" s="2">
        <f t="shared" si="218"/>
        <v>-100</v>
      </c>
      <c r="K372" s="2">
        <f t="shared" si="201"/>
        <v>8.3430863894864692E-15</v>
      </c>
      <c r="M372" s="2">
        <f t="shared" si="211"/>
        <v>-1.6374228996343184E-14</v>
      </c>
      <c r="N372" s="2">
        <f t="shared" si="202"/>
        <v>-96.592582628906825</v>
      </c>
      <c r="O372" s="2">
        <f t="shared" si="207"/>
        <v>25.881904510252081</v>
      </c>
      <c r="Q372" s="2">
        <f t="shared" si="203"/>
        <v>-1.6374228996343184E-14</v>
      </c>
      <c r="R372" s="2">
        <f t="shared" si="204"/>
        <v>-96.592582628906825</v>
      </c>
      <c r="S372" s="2">
        <f t="shared" si="219"/>
        <v>25.881904510252081</v>
      </c>
      <c r="U372" s="2">
        <f t="shared" si="212"/>
        <v>-1.6374228996343184E-14</v>
      </c>
      <c r="V372" s="2">
        <f t="shared" si="188"/>
        <v>-96.592582628906825</v>
      </c>
      <c r="W372" s="2">
        <f t="shared" si="213"/>
        <v>1025.8819045102521</v>
      </c>
      <c r="Y372" s="2">
        <f t="shared" si="205"/>
        <v>-1.5961124691209084E-14</v>
      </c>
      <c r="Z372" s="2">
        <f t="shared" si="206"/>
        <v>-94.155654958178985</v>
      </c>
      <c r="AH372" s="2">
        <f t="shared" si="208"/>
        <v>1</v>
      </c>
      <c r="AJ372" s="2">
        <f t="shared" si="199"/>
        <v>-1.5961124691209084E-14</v>
      </c>
      <c r="AK372" s="2">
        <f t="shared" si="199"/>
        <v>-94.155654958178985</v>
      </c>
    </row>
    <row r="373" spans="1:37" x14ac:dyDescent="0.2">
      <c r="A373" s="2">
        <f t="shared" si="214"/>
        <v>14</v>
      </c>
      <c r="C373" s="2">
        <f t="shared" si="215"/>
        <v>285</v>
      </c>
      <c r="D373" s="2">
        <f t="shared" si="216"/>
        <v>100</v>
      </c>
      <c r="E373" s="2">
        <f t="shared" si="209"/>
        <v>25.881904510252028</v>
      </c>
      <c r="F373" s="2">
        <f t="shared" si="217"/>
        <v>-96.59258262890684</v>
      </c>
      <c r="G373" s="2">
        <f t="shared" si="210"/>
        <v>0</v>
      </c>
      <c r="I373" s="2">
        <f t="shared" si="200"/>
        <v>23.060945777054901</v>
      </c>
      <c r="J373" s="2">
        <f t="shared" si="218"/>
        <v>-96.59258262890684</v>
      </c>
      <c r="K373" s="2">
        <f t="shared" si="201"/>
        <v>-11.750138762820548</v>
      </c>
      <c r="M373" s="2">
        <f t="shared" si="211"/>
        <v>23.060945777054901</v>
      </c>
      <c r="N373" s="2">
        <f t="shared" si="202"/>
        <v>-96.34242988363728</v>
      </c>
      <c r="O373" s="2">
        <f t="shared" si="207"/>
        <v>13.650237506511351</v>
      </c>
      <c r="Q373" s="2">
        <f t="shared" si="203"/>
        <v>23.060945777054901</v>
      </c>
      <c r="R373" s="2">
        <f t="shared" si="204"/>
        <v>-96.34242988363728</v>
      </c>
      <c r="S373" s="2">
        <f t="shared" si="219"/>
        <v>13.650237506511351</v>
      </c>
      <c r="U373" s="2">
        <f t="shared" si="212"/>
        <v>23.060945777054901</v>
      </c>
      <c r="V373" s="2">
        <f t="shared" si="188"/>
        <v>-96.34242988363728</v>
      </c>
      <c r="W373" s="2">
        <f t="shared" si="213"/>
        <v>1013.6502375065113</v>
      </c>
      <c r="Y373" s="2">
        <f t="shared" si="205"/>
        <v>22.750397448515141</v>
      </c>
      <c r="Z373" s="2">
        <f t="shared" si="206"/>
        <v>-95.04504247996924</v>
      </c>
      <c r="AH373" s="2">
        <f t="shared" si="208"/>
        <v>1</v>
      </c>
      <c r="AJ373" s="2">
        <f t="shared" si="199"/>
        <v>22.750397448515141</v>
      </c>
      <c r="AK373" s="2">
        <f t="shared" si="199"/>
        <v>-95.04504247996924</v>
      </c>
    </row>
    <row r="374" spans="1:37" x14ac:dyDescent="0.2">
      <c r="A374" s="2">
        <f t="shared" si="214"/>
        <v>15</v>
      </c>
      <c r="C374" s="2">
        <f t="shared" si="215"/>
        <v>300</v>
      </c>
      <c r="D374" s="2">
        <f t="shared" si="216"/>
        <v>100</v>
      </c>
      <c r="E374" s="2">
        <f t="shared" si="209"/>
        <v>50.000000000000014</v>
      </c>
      <c r="F374" s="2">
        <f t="shared" si="217"/>
        <v>-86.602540378443862</v>
      </c>
      <c r="G374" s="2">
        <f t="shared" si="210"/>
        <v>0</v>
      </c>
      <c r="I374" s="2">
        <f t="shared" si="200"/>
        <v>44.550326209418408</v>
      </c>
      <c r="J374" s="2">
        <f t="shared" si="218"/>
        <v>-86.602540378443862</v>
      </c>
      <c r="K374" s="2">
        <f t="shared" si="201"/>
        <v>-22.699524986977345</v>
      </c>
      <c r="M374" s="2">
        <f t="shared" si="211"/>
        <v>44.550326209418408</v>
      </c>
      <c r="N374" s="2">
        <f t="shared" si="202"/>
        <v>-89.526699755191075</v>
      </c>
      <c r="O374" s="2">
        <f t="shared" si="207"/>
        <v>0.48832937478589145</v>
      </c>
      <c r="Q374" s="2">
        <f t="shared" si="203"/>
        <v>44.550326209418408</v>
      </c>
      <c r="R374" s="2">
        <f t="shared" si="204"/>
        <v>-89.526699755191075</v>
      </c>
      <c r="S374" s="2">
        <f t="shared" si="219"/>
        <v>0.48832937478589145</v>
      </c>
      <c r="U374" s="2">
        <f t="shared" si="212"/>
        <v>44.550326209418408</v>
      </c>
      <c r="V374" s="2">
        <f t="shared" si="188"/>
        <v>-89.526699755191075</v>
      </c>
      <c r="W374" s="2">
        <f t="shared" si="213"/>
        <v>1000.4883293747858</v>
      </c>
      <c r="Y374" s="2">
        <f t="shared" si="205"/>
        <v>44.528581595008021</v>
      </c>
      <c r="Z374" s="2">
        <f t="shared" si="206"/>
        <v>-89.483002576488943</v>
      </c>
      <c r="AH374" s="2">
        <f t="shared" si="208"/>
        <v>1</v>
      </c>
      <c r="AJ374" s="2">
        <f t="shared" si="199"/>
        <v>44.528581595008021</v>
      </c>
      <c r="AK374" s="2">
        <f t="shared" si="199"/>
        <v>-89.483002576488943</v>
      </c>
    </row>
    <row r="375" spans="1:37" x14ac:dyDescent="0.2">
      <c r="A375" s="2">
        <f t="shared" si="214"/>
        <v>16</v>
      </c>
      <c r="C375" s="2">
        <f t="shared" si="215"/>
        <v>315</v>
      </c>
      <c r="D375" s="2">
        <f t="shared" si="216"/>
        <v>100</v>
      </c>
      <c r="E375" s="2">
        <f t="shared" si="209"/>
        <v>70.710678118654741</v>
      </c>
      <c r="F375" s="2">
        <f t="shared" si="217"/>
        <v>-70.710678118654769</v>
      </c>
      <c r="G375" s="2">
        <f t="shared" si="210"/>
        <v>0</v>
      </c>
      <c r="I375" s="2">
        <f t="shared" si="200"/>
        <v>63.003675533505039</v>
      </c>
      <c r="J375" s="2">
        <f t="shared" si="218"/>
        <v>-70.710678118654769</v>
      </c>
      <c r="K375" s="2">
        <f t="shared" si="201"/>
        <v>-32.101976096010297</v>
      </c>
      <c r="M375" s="2">
        <f t="shared" si="211"/>
        <v>63.003675533505039</v>
      </c>
      <c r="N375" s="2">
        <f t="shared" si="202"/>
        <v>-76.60987298829528</v>
      </c>
      <c r="O375" s="2">
        <f t="shared" si="207"/>
        <v>-12.70685759682873</v>
      </c>
      <c r="Q375" s="2">
        <f t="shared" si="203"/>
        <v>63.003675533505039</v>
      </c>
      <c r="R375" s="2">
        <f t="shared" si="204"/>
        <v>-76.60987298829528</v>
      </c>
      <c r="S375" s="2">
        <f t="shared" si="219"/>
        <v>-12.70685759682873</v>
      </c>
      <c r="U375" s="2">
        <f t="shared" si="212"/>
        <v>63.003675533505039</v>
      </c>
      <c r="V375" s="2">
        <f t="shared" si="188"/>
        <v>-76.60987298829528</v>
      </c>
      <c r="W375" s="2">
        <f t="shared" si="213"/>
        <v>987.29314240317126</v>
      </c>
      <c r="Y375" s="2">
        <f t="shared" si="205"/>
        <v>63.814558035061125</v>
      </c>
      <c r="Z375" s="2">
        <f t="shared" si="206"/>
        <v>-77.595872692703111</v>
      </c>
      <c r="AH375" s="2">
        <f t="shared" si="208"/>
        <v>1</v>
      </c>
      <c r="AJ375" s="2">
        <f t="shared" si="199"/>
        <v>63.814558035061125</v>
      </c>
      <c r="AK375" s="2">
        <f t="shared" si="199"/>
        <v>-77.595872692703111</v>
      </c>
    </row>
    <row r="376" spans="1:37" x14ac:dyDescent="0.2">
      <c r="A376" s="2">
        <f t="shared" si="214"/>
        <v>17</v>
      </c>
      <c r="C376" s="2">
        <f t="shared" si="215"/>
        <v>330</v>
      </c>
      <c r="D376" s="2">
        <f t="shared" si="216"/>
        <v>100</v>
      </c>
      <c r="E376" s="2">
        <f t="shared" si="209"/>
        <v>86.602540378443834</v>
      </c>
      <c r="F376" s="2">
        <f t="shared" si="217"/>
        <v>-50.000000000000043</v>
      </c>
      <c r="G376" s="2">
        <f t="shared" si="210"/>
        <v>0</v>
      </c>
      <c r="I376" s="2">
        <f t="shared" si="200"/>
        <v>77.163428488480022</v>
      </c>
      <c r="J376" s="2">
        <f t="shared" si="218"/>
        <v>-50.000000000000043</v>
      </c>
      <c r="K376" s="2">
        <f t="shared" si="201"/>
        <v>-39.316730585123992</v>
      </c>
      <c r="M376" s="2">
        <f t="shared" si="211"/>
        <v>77.163428488480022</v>
      </c>
      <c r="N376" s="2">
        <f t="shared" si="202"/>
        <v>-58.472209981048316</v>
      </c>
      <c r="O376" s="2">
        <f t="shared" si="207"/>
        <v>-25.036093222294525</v>
      </c>
      <c r="Q376" s="2">
        <f t="shared" si="203"/>
        <v>77.163428488480022</v>
      </c>
      <c r="R376" s="2">
        <f t="shared" si="204"/>
        <v>-58.472209981048316</v>
      </c>
      <c r="S376" s="2">
        <f t="shared" si="219"/>
        <v>-25.036093222294525</v>
      </c>
      <c r="U376" s="2">
        <f t="shared" si="212"/>
        <v>77.163428488480022</v>
      </c>
      <c r="V376" s="2">
        <f t="shared" si="188"/>
        <v>-58.472209981048316</v>
      </c>
      <c r="W376" s="2">
        <f t="shared" si="213"/>
        <v>974.96390677770546</v>
      </c>
      <c r="Y376" s="2">
        <f t="shared" si="205"/>
        <v>79.144907777671719</v>
      </c>
      <c r="Z376" s="2">
        <f t="shared" si="206"/>
        <v>-59.973717564890471</v>
      </c>
      <c r="AH376" s="2">
        <f t="shared" si="208"/>
        <v>1</v>
      </c>
      <c r="AJ376" s="2">
        <f t="shared" si="199"/>
        <v>79.144907777671719</v>
      </c>
      <c r="AK376" s="2">
        <f t="shared" si="199"/>
        <v>-59.973717564890471</v>
      </c>
    </row>
    <row r="377" spans="1:37" x14ac:dyDescent="0.2">
      <c r="A377" s="2">
        <f t="shared" si="214"/>
        <v>18</v>
      </c>
      <c r="C377" s="2">
        <f t="shared" si="215"/>
        <v>345</v>
      </c>
      <c r="D377" s="2">
        <f t="shared" si="216"/>
        <v>100</v>
      </c>
      <c r="E377" s="2">
        <f t="shared" si="209"/>
        <v>96.592582628906825</v>
      </c>
      <c r="F377" s="2">
        <f t="shared" si="217"/>
        <v>-25.881904510252067</v>
      </c>
      <c r="G377" s="2">
        <f t="shared" si="210"/>
        <v>0</v>
      </c>
      <c r="I377" s="2">
        <f t="shared" si="200"/>
        <v>86.06462131056</v>
      </c>
      <c r="J377" s="2">
        <f t="shared" si="218"/>
        <v>-25.881904510252067</v>
      </c>
      <c r="K377" s="2">
        <f t="shared" si="201"/>
        <v>-43.852114858830873</v>
      </c>
      <c r="M377" s="2">
        <f t="shared" si="211"/>
        <v>86.06462131056</v>
      </c>
      <c r="N377" s="2">
        <f t="shared" si="202"/>
        <v>-36.349762493488662</v>
      </c>
      <c r="O377" s="2">
        <f t="shared" si="207"/>
        <v>-35.659160468761279</v>
      </c>
      <c r="Q377" s="2">
        <f t="shared" si="203"/>
        <v>86.06462131056</v>
      </c>
      <c r="R377" s="2">
        <f t="shared" si="204"/>
        <v>-36.349762493488662</v>
      </c>
      <c r="S377" s="2">
        <f t="shared" si="219"/>
        <v>-35.659160468761279</v>
      </c>
      <c r="U377" s="2">
        <f t="shared" si="212"/>
        <v>86.06462131056</v>
      </c>
      <c r="V377" s="2">
        <f t="shared" si="188"/>
        <v>-36.349762493488662</v>
      </c>
      <c r="W377" s="2">
        <f t="shared" si="213"/>
        <v>964.34083953123877</v>
      </c>
      <c r="Y377" s="2">
        <f t="shared" si="205"/>
        <v>89.247097895797495</v>
      </c>
      <c r="Z377" s="2">
        <f t="shared" si="206"/>
        <v>-37.693895149310592</v>
      </c>
      <c r="AH377" s="2">
        <f t="shared" si="208"/>
        <v>1</v>
      </c>
      <c r="AJ377" s="2">
        <f t="shared" si="199"/>
        <v>89.247097895797495</v>
      </c>
      <c r="AK377" s="2">
        <f t="shared" si="199"/>
        <v>-37.693895149310592</v>
      </c>
    </row>
    <row r="378" spans="1:37" x14ac:dyDescent="0.2">
      <c r="A378" s="2">
        <f t="shared" si="214"/>
        <v>19</v>
      </c>
      <c r="C378" s="2">
        <v>0</v>
      </c>
      <c r="D378" s="2">
        <f t="shared" si="216"/>
        <v>100</v>
      </c>
      <c r="E378" s="2">
        <f t="shared" si="209"/>
        <v>100</v>
      </c>
      <c r="F378" s="2">
        <f t="shared" si="217"/>
        <v>0</v>
      </c>
      <c r="G378" s="2">
        <f t="shared" si="210"/>
        <v>0</v>
      </c>
      <c r="I378" s="2">
        <f t="shared" si="200"/>
        <v>89.100652418836788</v>
      </c>
      <c r="J378" s="2">
        <f t="shared" si="218"/>
        <v>0</v>
      </c>
      <c r="K378" s="2">
        <f t="shared" si="201"/>
        <v>-45.399049973954675</v>
      </c>
      <c r="M378" s="2">
        <f t="shared" si="211"/>
        <v>89.100652418836788</v>
      </c>
      <c r="N378" s="2">
        <f t="shared" si="202"/>
        <v>-11.750138762820567</v>
      </c>
      <c r="O378" s="2">
        <f t="shared" si="207"/>
        <v>-43.852114858830873</v>
      </c>
      <c r="Q378" s="2">
        <f t="shared" si="203"/>
        <v>89.100652418836788</v>
      </c>
      <c r="R378" s="2">
        <f t="shared" si="204"/>
        <v>-11.750138762820567</v>
      </c>
      <c r="S378" s="2">
        <f t="shared" si="219"/>
        <v>-43.852114858830873</v>
      </c>
      <c r="U378" s="2">
        <f t="shared" si="212"/>
        <v>89.100652418836788</v>
      </c>
      <c r="V378" s="2">
        <f t="shared" si="188"/>
        <v>-11.750138762820567</v>
      </c>
      <c r="W378" s="2">
        <f t="shared" si="213"/>
        <v>956.14788514116913</v>
      </c>
      <c r="Y378" s="2">
        <f t="shared" si="205"/>
        <v>93.187104007118776</v>
      </c>
      <c r="Z378" s="2">
        <f t="shared" si="206"/>
        <v>-12.289039117715284</v>
      </c>
      <c r="AH378" s="2">
        <f t="shared" si="208"/>
        <v>1</v>
      </c>
      <c r="AJ378" s="2">
        <f t="shared" si="199"/>
        <v>93.187104007118776</v>
      </c>
      <c r="AK378" s="2">
        <f t="shared" si="199"/>
        <v>-12.289039117715284</v>
      </c>
    </row>
    <row r="379" spans="1:37" x14ac:dyDescent="0.2">
      <c r="A379" s="2">
        <f t="shared" si="214"/>
        <v>20</v>
      </c>
      <c r="C379" s="2">
        <f t="shared" si="215"/>
        <v>15</v>
      </c>
      <c r="D379" s="2">
        <f t="shared" si="216"/>
        <v>100</v>
      </c>
      <c r="E379" s="2">
        <f t="shared" si="209"/>
        <v>96.592582628906825</v>
      </c>
      <c r="F379" s="2">
        <f t="shared" si="217"/>
        <v>25.881904510252074</v>
      </c>
      <c r="G379" s="2">
        <f t="shared" si="210"/>
        <v>0</v>
      </c>
      <c r="I379" s="2">
        <f t="shared" si="200"/>
        <v>86.06462131056</v>
      </c>
      <c r="J379" s="2">
        <f t="shared" si="218"/>
        <v>25.881904510252074</v>
      </c>
      <c r="K379" s="2">
        <f t="shared" si="201"/>
        <v>-43.852114858830873</v>
      </c>
      <c r="M379" s="2">
        <f t="shared" si="211"/>
        <v>86.06462131056</v>
      </c>
      <c r="N379" s="2">
        <f t="shared" si="202"/>
        <v>13.650237506511333</v>
      </c>
      <c r="O379" s="2">
        <f t="shared" si="207"/>
        <v>-49.056620090317409</v>
      </c>
      <c r="Q379" s="2">
        <f t="shared" si="203"/>
        <v>86.06462131056</v>
      </c>
      <c r="R379" s="2">
        <f t="shared" si="204"/>
        <v>13.650237506511333</v>
      </c>
      <c r="S379" s="2">
        <f t="shared" si="219"/>
        <v>-49.056620090317409</v>
      </c>
      <c r="U379" s="2">
        <f t="shared" si="212"/>
        <v>86.06462131056</v>
      </c>
      <c r="V379" s="2">
        <f t="shared" si="188"/>
        <v>13.650237506511333</v>
      </c>
      <c r="W379" s="2">
        <f t="shared" si="213"/>
        <v>950.94337990968256</v>
      </c>
      <c r="Y379" s="2">
        <f t="shared" si="205"/>
        <v>90.504464439022783</v>
      </c>
      <c r="Z379" s="2">
        <f t="shared" si="206"/>
        <v>14.354416671797839</v>
      </c>
      <c r="AH379" s="2">
        <f t="shared" si="208"/>
        <v>1</v>
      </c>
      <c r="AJ379" s="2">
        <f t="shared" si="199"/>
        <v>90.504464439022783</v>
      </c>
      <c r="AK379" s="2">
        <f t="shared" si="199"/>
        <v>14.354416671797839</v>
      </c>
    </row>
    <row r="380" spans="1:37" x14ac:dyDescent="0.2">
      <c r="A380" s="2">
        <f t="shared" si="214"/>
        <v>21</v>
      </c>
      <c r="C380" s="2">
        <f t="shared" si="215"/>
        <v>30</v>
      </c>
      <c r="D380" s="2">
        <f t="shared" si="216"/>
        <v>100</v>
      </c>
      <c r="E380" s="2">
        <f t="shared" si="209"/>
        <v>86.602540378443877</v>
      </c>
      <c r="F380" s="2">
        <f t="shared" si="217"/>
        <v>49.999999999999993</v>
      </c>
      <c r="G380" s="2">
        <f t="shared" si="210"/>
        <v>0</v>
      </c>
      <c r="I380" s="2">
        <f t="shared" si="200"/>
        <v>77.163428488480065</v>
      </c>
      <c r="J380" s="2">
        <f t="shared" si="218"/>
        <v>49.999999999999993</v>
      </c>
      <c r="K380" s="2">
        <f t="shared" si="201"/>
        <v>-39.316730585124013</v>
      </c>
      <c r="M380" s="2">
        <f t="shared" si="211"/>
        <v>77.163428488480065</v>
      </c>
      <c r="N380" s="2">
        <f t="shared" si="202"/>
        <v>38.120372647858538</v>
      </c>
      <c r="O380" s="2">
        <f t="shared" si="207"/>
        <v>-50.917997732546631</v>
      </c>
      <c r="Q380" s="2">
        <f t="shared" si="203"/>
        <v>77.163428488480065</v>
      </c>
      <c r="R380" s="2">
        <f t="shared" si="204"/>
        <v>38.120372647858538</v>
      </c>
      <c r="S380" s="2">
        <f t="shared" si="219"/>
        <v>-50.917997732546631</v>
      </c>
      <c r="U380" s="2">
        <f t="shared" si="212"/>
        <v>77.163428488480065</v>
      </c>
      <c r="V380" s="2">
        <f t="shared" si="188"/>
        <v>38.120372647858538</v>
      </c>
      <c r="W380" s="2">
        <f t="shared" si="213"/>
        <v>949.08200226745339</v>
      </c>
      <c r="Y380" s="2">
        <f t="shared" si="205"/>
        <v>81.303225963751061</v>
      </c>
      <c r="Z380" s="2">
        <f t="shared" si="206"/>
        <v>40.165520531192342</v>
      </c>
      <c r="AH380" s="2">
        <f t="shared" si="208"/>
        <v>1</v>
      </c>
      <c r="AJ380" s="2">
        <f t="shared" si="199"/>
        <v>81.303225963751061</v>
      </c>
      <c r="AK380" s="2">
        <f t="shared" si="199"/>
        <v>40.165520531192342</v>
      </c>
    </row>
    <row r="381" spans="1:37" x14ac:dyDescent="0.2">
      <c r="A381" s="2">
        <f t="shared" si="214"/>
        <v>22</v>
      </c>
      <c r="C381" s="2">
        <f t="shared" si="215"/>
        <v>45</v>
      </c>
      <c r="D381" s="2">
        <f t="shared" si="216"/>
        <v>100</v>
      </c>
      <c r="E381" s="2">
        <f t="shared" si="209"/>
        <v>70.710678118654755</v>
      </c>
      <c r="F381" s="2">
        <f t="shared" si="217"/>
        <v>70.710678118654741</v>
      </c>
      <c r="G381" s="2">
        <f t="shared" si="210"/>
        <v>0</v>
      </c>
      <c r="I381" s="2">
        <f t="shared" si="200"/>
        <v>63.003675533505053</v>
      </c>
      <c r="J381" s="2">
        <f t="shared" si="218"/>
        <v>70.710678118654741</v>
      </c>
      <c r="K381" s="2">
        <f t="shared" si="201"/>
        <v>-32.101976096010304</v>
      </c>
      <c r="M381" s="2">
        <f t="shared" si="211"/>
        <v>63.003675533505053</v>
      </c>
      <c r="N381" s="2">
        <f t="shared" si="202"/>
        <v>59.99266739014859</v>
      </c>
      <c r="O381" s="2">
        <f t="shared" si="207"/>
        <v>-49.309397975272603</v>
      </c>
      <c r="Q381" s="2">
        <f t="shared" si="203"/>
        <v>63.003675533505053</v>
      </c>
      <c r="R381" s="2">
        <f t="shared" si="204"/>
        <v>59.99266739014859</v>
      </c>
      <c r="S381" s="2">
        <f t="shared" si="219"/>
        <v>-49.309397975272603</v>
      </c>
      <c r="U381" s="2">
        <f t="shared" si="212"/>
        <v>63.003675533505053</v>
      </c>
      <c r="V381" s="2">
        <f t="shared" si="188"/>
        <v>59.99266739014859</v>
      </c>
      <c r="W381" s="2">
        <f t="shared" si="213"/>
        <v>950.69060202472735</v>
      </c>
      <c r="Y381" s="2">
        <f t="shared" si="205"/>
        <v>66.271482435319513</v>
      </c>
      <c r="Z381" s="2">
        <f t="shared" si="206"/>
        <v>63.104302558981423</v>
      </c>
      <c r="AH381" s="2">
        <f t="shared" si="208"/>
        <v>1</v>
      </c>
      <c r="AJ381" s="2">
        <f t="shared" si="199"/>
        <v>66.271482435319513</v>
      </c>
      <c r="AK381" s="2">
        <f t="shared" si="199"/>
        <v>63.104302558981423</v>
      </c>
    </row>
    <row r="382" spans="1:37" x14ac:dyDescent="0.2">
      <c r="A382" s="2">
        <f t="shared" si="214"/>
        <v>23</v>
      </c>
      <c r="C382" s="2">
        <f t="shared" si="215"/>
        <v>60</v>
      </c>
      <c r="D382" s="2">
        <f t="shared" si="216"/>
        <v>100</v>
      </c>
      <c r="E382" s="2">
        <f t="shared" si="209"/>
        <v>50.000000000000014</v>
      </c>
      <c r="F382" s="2">
        <f t="shared" si="217"/>
        <v>86.602540378443862</v>
      </c>
      <c r="G382" s="2">
        <f t="shared" si="210"/>
        <v>0</v>
      </c>
      <c r="I382" s="2">
        <f t="shared" si="200"/>
        <v>44.550326209418408</v>
      </c>
      <c r="J382" s="2">
        <f t="shared" si="218"/>
        <v>86.602540378443862</v>
      </c>
      <c r="K382" s="2">
        <f t="shared" si="201"/>
        <v>-22.699524986977345</v>
      </c>
      <c r="M382" s="2">
        <f t="shared" si="211"/>
        <v>44.550326209418408</v>
      </c>
      <c r="N382" s="2">
        <f t="shared" si="202"/>
        <v>77.776560992370506</v>
      </c>
      <c r="O382" s="2">
        <f t="shared" si="207"/>
        <v>-44.340444233616779</v>
      </c>
      <c r="Q382" s="2">
        <f t="shared" si="203"/>
        <v>44.550326209418408</v>
      </c>
      <c r="R382" s="2">
        <f t="shared" si="204"/>
        <v>77.776560992370506</v>
      </c>
      <c r="S382" s="2">
        <f t="shared" si="219"/>
        <v>-44.340444233616779</v>
      </c>
      <c r="U382" s="2">
        <f t="shared" si="212"/>
        <v>44.550326209418408</v>
      </c>
      <c r="V382" s="2">
        <f t="shared" si="188"/>
        <v>77.776560992370506</v>
      </c>
      <c r="W382" s="2">
        <f t="shared" si="213"/>
        <v>955.65955576638316</v>
      </c>
      <c r="Y382" s="2">
        <f t="shared" si="205"/>
        <v>46.617360691477259</v>
      </c>
      <c r="Z382" s="2">
        <f t="shared" si="206"/>
        <v>81.385217699202769</v>
      </c>
      <c r="AH382" s="2">
        <f t="shared" si="208"/>
        <v>1</v>
      </c>
      <c r="AJ382" s="2">
        <f t="shared" si="199"/>
        <v>46.617360691477259</v>
      </c>
      <c r="AK382" s="2">
        <f t="shared" si="199"/>
        <v>81.385217699202769</v>
      </c>
    </row>
    <row r="383" spans="1:37" x14ac:dyDescent="0.2">
      <c r="A383" s="2">
        <f t="shared" si="214"/>
        <v>24</v>
      </c>
      <c r="C383" s="2">
        <f t="shared" si="215"/>
        <v>75</v>
      </c>
      <c r="D383" s="2">
        <f t="shared" si="216"/>
        <v>100</v>
      </c>
      <c r="E383" s="2">
        <f t="shared" si="209"/>
        <v>25.881904510252074</v>
      </c>
      <c r="F383" s="2">
        <f t="shared" si="217"/>
        <v>96.592582628906825</v>
      </c>
      <c r="G383" s="2">
        <f t="shared" si="210"/>
        <v>0</v>
      </c>
      <c r="I383" s="2">
        <f t="shared" si="200"/>
        <v>23.060945777054943</v>
      </c>
      <c r="J383" s="2">
        <f t="shared" si="218"/>
        <v>96.592582628906825</v>
      </c>
      <c r="K383" s="2">
        <f t="shared" si="201"/>
        <v>-11.750138762820567</v>
      </c>
      <c r="M383" s="2">
        <f t="shared" si="211"/>
        <v>23.060945777054943</v>
      </c>
      <c r="N383" s="2">
        <f t="shared" si="202"/>
        <v>90.260110494806611</v>
      </c>
      <c r="O383" s="2">
        <f t="shared" si="207"/>
        <v>-36.349762493488662</v>
      </c>
      <c r="Q383" s="2">
        <f t="shared" si="203"/>
        <v>23.060945777054943</v>
      </c>
      <c r="R383" s="2">
        <f t="shared" si="204"/>
        <v>90.260110494806611</v>
      </c>
      <c r="S383" s="2">
        <f t="shared" si="219"/>
        <v>-36.349762493488662</v>
      </c>
      <c r="U383" s="2">
        <f t="shared" si="212"/>
        <v>23.060945777054943</v>
      </c>
      <c r="V383" s="2">
        <f t="shared" si="188"/>
        <v>90.260110494806611</v>
      </c>
      <c r="W383" s="2">
        <f t="shared" si="213"/>
        <v>963.6502375065113</v>
      </c>
      <c r="Y383" s="2">
        <f t="shared" si="205"/>
        <v>23.930825604034702</v>
      </c>
      <c r="Z383" s="2">
        <f t="shared" si="206"/>
        <v>93.664803869460698</v>
      </c>
      <c r="AH383" s="2">
        <f t="shared" si="208"/>
        <v>1</v>
      </c>
      <c r="AJ383" s="2">
        <f t="shared" si="199"/>
        <v>23.930825604034702</v>
      </c>
      <c r="AK383" s="2">
        <f t="shared" si="199"/>
        <v>93.664803869460698</v>
      </c>
    </row>
    <row r="384" spans="1:37" x14ac:dyDescent="0.2">
      <c r="A384" s="2">
        <f t="shared" si="214"/>
        <v>25</v>
      </c>
      <c r="C384" s="2">
        <f t="shared" si="215"/>
        <v>90</v>
      </c>
      <c r="D384" s="2">
        <f t="shared" si="216"/>
        <v>100</v>
      </c>
      <c r="E384" s="2">
        <f t="shared" si="209"/>
        <v>6.1257422745431001E-15</v>
      </c>
      <c r="F384" s="2">
        <f t="shared" si="217"/>
        <v>100</v>
      </c>
      <c r="G384" s="2">
        <f t="shared" si="210"/>
        <v>0</v>
      </c>
      <c r="I384" s="2">
        <f t="shared" si="200"/>
        <v>5.4580763321143945E-15</v>
      </c>
      <c r="J384" s="2">
        <f t="shared" si="218"/>
        <v>100</v>
      </c>
      <c r="K384" s="2">
        <f t="shared" si="201"/>
        <v>-2.7810287964954897E-15</v>
      </c>
      <c r="M384" s="2">
        <f t="shared" si="211"/>
        <v>5.4580763321143945E-15</v>
      </c>
      <c r="N384" s="2">
        <f t="shared" si="202"/>
        <v>96.592582628906825</v>
      </c>
      <c r="O384" s="2">
        <f t="shared" si="207"/>
        <v>-25.881904510252078</v>
      </c>
      <c r="Q384" s="2">
        <f t="shared" si="203"/>
        <v>5.4580763321143945E-15</v>
      </c>
      <c r="R384" s="2">
        <f t="shared" si="204"/>
        <v>96.592582628906825</v>
      </c>
      <c r="S384" s="2">
        <f t="shared" si="219"/>
        <v>-25.881904510252078</v>
      </c>
      <c r="U384" s="2">
        <f t="shared" si="212"/>
        <v>5.4580763321143945E-15</v>
      </c>
      <c r="V384" s="2">
        <f t="shared" si="188"/>
        <v>96.592582628906825</v>
      </c>
      <c r="W384" s="2">
        <f t="shared" si="213"/>
        <v>974.11809548974793</v>
      </c>
      <c r="Y384" s="2">
        <f t="shared" si="205"/>
        <v>5.6030951045728089E-15</v>
      </c>
      <c r="Z384" s="2">
        <f t="shared" si="206"/>
        <v>99.159006568237402</v>
      </c>
      <c r="AH384" s="2">
        <f t="shared" si="208"/>
        <v>1</v>
      </c>
      <c r="AJ384" s="2">
        <f t="shared" si="199"/>
        <v>5.6030951045728089E-15</v>
      </c>
      <c r="AK384" s="2">
        <f t="shared" si="199"/>
        <v>99.159006568237402</v>
      </c>
    </row>
    <row r="385" spans="1:37" x14ac:dyDescent="0.2">
      <c r="A385" s="2">
        <v>1</v>
      </c>
      <c r="B385" s="34">
        <f>B360+30</f>
        <v>30</v>
      </c>
      <c r="C385" s="2">
        <v>90</v>
      </c>
      <c r="D385" s="23">
        <f>$D$32</f>
        <v>100</v>
      </c>
      <c r="E385" s="2">
        <f>$D385*COS(RADIANS($C385))*COS(RADIANS($B$385))</f>
        <v>5.3050484267905943E-15</v>
      </c>
      <c r="F385" s="2">
        <f>$D385*SIN(RADIANS($C385))</f>
        <v>100</v>
      </c>
      <c r="G385" s="2">
        <f>$D385*COS(RADIANS($C385))*SIN(RADIANS($B$385))</f>
        <v>3.0628711372715496E-15</v>
      </c>
      <c r="I385" s="2">
        <f t="shared" si="200"/>
        <v>6.1173471576534019E-15</v>
      </c>
      <c r="J385" s="2">
        <f>F385</f>
        <v>100</v>
      </c>
      <c r="K385" s="2">
        <f t="shared" si="201"/>
        <v>3.2059657963603885E-16</v>
      </c>
      <c r="M385" s="2">
        <f>I385</f>
        <v>6.1173471576534019E-15</v>
      </c>
      <c r="N385" s="2">
        <f t="shared" si="202"/>
        <v>96.592582628906825</v>
      </c>
      <c r="O385" s="2">
        <f t="shared" si="207"/>
        <v>-25.881904510252074</v>
      </c>
      <c r="Q385" s="2">
        <f t="shared" si="203"/>
        <v>6.1173471576534019E-15</v>
      </c>
      <c r="R385" s="2">
        <f t="shared" si="204"/>
        <v>96.592582628906825</v>
      </c>
      <c r="S385" s="2">
        <f>O385</f>
        <v>-25.881904510252074</v>
      </c>
      <c r="U385" s="2">
        <f>Q385</f>
        <v>6.1173471576534019E-15</v>
      </c>
      <c r="V385" s="2">
        <f t="shared" si="188"/>
        <v>96.592582628906825</v>
      </c>
      <c r="W385" s="2">
        <f>S385+$W$32</f>
        <v>974.11809548974793</v>
      </c>
      <c r="Y385" s="2">
        <f t="shared" si="205"/>
        <v>6.2798824762390261E-15</v>
      </c>
      <c r="Z385" s="2">
        <f t="shared" si="206"/>
        <v>99.159006568237402</v>
      </c>
      <c r="AH385" s="2">
        <f t="shared" si="208"/>
        <v>1</v>
      </c>
      <c r="AJ385" s="2">
        <f t="shared" si="199"/>
        <v>6.2798824762390261E-15</v>
      </c>
      <c r="AK385" s="2">
        <f t="shared" si="199"/>
        <v>99.159006568237402</v>
      </c>
    </row>
    <row r="386" spans="1:37" x14ac:dyDescent="0.2">
      <c r="A386" s="2">
        <f>A385+1</f>
        <v>2</v>
      </c>
      <c r="C386" s="2">
        <f>C385+15</f>
        <v>105</v>
      </c>
      <c r="D386" s="2">
        <f>D385</f>
        <v>100</v>
      </c>
      <c r="E386" s="2">
        <f t="shared" ref="E386:E409" si="220">$D386*COS(RADIANS($C386))*COS(RADIANS($B$385))</f>
        <v>-22.414386804201346</v>
      </c>
      <c r="F386" s="2">
        <f>$D386*SIN(RADIANS($C386))</f>
        <v>96.592582628906825</v>
      </c>
      <c r="G386" s="2">
        <f t="shared" ref="G386:G409" si="221">$D386*COS(RADIANS($C386))*SIN(RADIANS($B$385))</f>
        <v>-12.940952255126041</v>
      </c>
      <c r="I386" s="2">
        <f t="shared" si="200"/>
        <v>-25.846434259635345</v>
      </c>
      <c r="J386" s="2">
        <f>F386</f>
        <v>96.592582628906825</v>
      </c>
      <c r="K386" s="2">
        <f t="shared" si="201"/>
        <v>-1.3545542219326041</v>
      </c>
      <c r="M386" s="2">
        <f t="shared" ref="M386:M409" si="222">I386</f>
        <v>-25.846434259635345</v>
      </c>
      <c r="N386" s="2">
        <f t="shared" si="202"/>
        <v>92.950685758961754</v>
      </c>
      <c r="O386" s="2">
        <f t="shared" si="207"/>
        <v>-26.308398906073592</v>
      </c>
      <c r="Q386" s="2">
        <f t="shared" si="203"/>
        <v>-25.846434259635345</v>
      </c>
      <c r="R386" s="2">
        <f t="shared" si="204"/>
        <v>92.950685758961754</v>
      </c>
      <c r="S386" s="2">
        <f>O386</f>
        <v>-26.308398906073592</v>
      </c>
      <c r="U386" s="2">
        <f t="shared" ref="U386:V409" si="223">Q386</f>
        <v>-25.846434259635345</v>
      </c>
      <c r="V386" s="2">
        <f t="shared" si="188"/>
        <v>92.950685758961754</v>
      </c>
      <c r="W386" s="2">
        <f t="shared" ref="W386:W409" si="224">S386+$W$32</f>
        <v>973.69160109392647</v>
      </c>
      <c r="Y386" s="2">
        <f t="shared" si="205"/>
        <v>-26.544785053704175</v>
      </c>
      <c r="Z386" s="2">
        <f t="shared" si="206"/>
        <v>95.462141867643922</v>
      </c>
      <c r="AH386" s="2">
        <f t="shared" si="208"/>
        <v>1</v>
      </c>
      <c r="AJ386" s="2">
        <f t="shared" si="199"/>
        <v>-26.544785053704175</v>
      </c>
      <c r="AK386" s="2">
        <f t="shared" si="199"/>
        <v>95.462141867643922</v>
      </c>
    </row>
    <row r="387" spans="1:37" x14ac:dyDescent="0.2">
      <c r="A387" s="2">
        <f t="shared" ref="A387:A409" si="225">A386+1</f>
        <v>3</v>
      </c>
      <c r="C387" s="2">
        <f t="shared" ref="C387:C409" si="226">C386+15</f>
        <v>120</v>
      </c>
      <c r="D387" s="2">
        <f t="shared" ref="D387:D409" si="227">D386</f>
        <v>100</v>
      </c>
      <c r="E387" s="2">
        <f t="shared" si="220"/>
        <v>-43.301270189221917</v>
      </c>
      <c r="F387" s="2">
        <f t="shared" ref="F387:F409" si="228">$D387*SIN(RADIANS($C387))</f>
        <v>86.602540378443877</v>
      </c>
      <c r="G387" s="2">
        <f t="shared" si="221"/>
        <v>-24.999999999999986</v>
      </c>
      <c r="I387" s="2">
        <f t="shared" si="200"/>
        <v>-49.931476737728673</v>
      </c>
      <c r="J387" s="2">
        <f>F387</f>
        <v>86.602540378443877</v>
      </c>
      <c r="K387" s="2">
        <f t="shared" si="201"/>
        <v>-2.6167978121471904</v>
      </c>
      <c r="M387" s="2">
        <f t="shared" si="222"/>
        <v>-49.931476737728673</v>
      </c>
      <c r="N387" s="2">
        <f t="shared" si="202"/>
        <v>82.974353262814503</v>
      </c>
      <c r="O387" s="2">
        <f t="shared" si="207"/>
        <v>-24.942019393131041</v>
      </c>
      <c r="Q387" s="2">
        <f t="shared" si="203"/>
        <v>-49.931476737728673</v>
      </c>
      <c r="R387" s="2">
        <f t="shared" si="204"/>
        <v>82.974353262814503</v>
      </c>
      <c r="S387" s="2">
        <f>O387</f>
        <v>-24.942019393131041</v>
      </c>
      <c r="U387" s="2">
        <f t="shared" si="223"/>
        <v>-49.931476737728673</v>
      </c>
      <c r="V387" s="2">
        <f t="shared" si="188"/>
        <v>82.974353262814503</v>
      </c>
      <c r="W387" s="2">
        <f t="shared" si="224"/>
        <v>975.05798060686891</v>
      </c>
      <c r="Y387" s="2">
        <f t="shared" si="205"/>
        <v>-51.208725768955489</v>
      </c>
      <c r="Z387" s="2">
        <f t="shared" si="206"/>
        <v>85.096840303970311</v>
      </c>
      <c r="AH387" s="2">
        <f t="shared" si="208"/>
        <v>1</v>
      </c>
      <c r="AJ387" s="2">
        <f t="shared" si="199"/>
        <v>-51.208725768955489</v>
      </c>
      <c r="AK387" s="2">
        <f t="shared" si="199"/>
        <v>85.096840303970311</v>
      </c>
    </row>
    <row r="388" spans="1:37" x14ac:dyDescent="0.2">
      <c r="A388" s="2">
        <f t="shared" si="225"/>
        <v>4</v>
      </c>
      <c r="C388" s="2">
        <f t="shared" si="226"/>
        <v>135</v>
      </c>
      <c r="D388" s="2">
        <f t="shared" si="227"/>
        <v>100</v>
      </c>
      <c r="E388" s="2">
        <f t="shared" si="220"/>
        <v>-61.237243569579448</v>
      </c>
      <c r="F388" s="2">
        <f t="shared" si="228"/>
        <v>70.710678118654755</v>
      </c>
      <c r="G388" s="2">
        <f t="shared" si="221"/>
        <v>-35.355339059327363</v>
      </c>
      <c r="I388" s="2">
        <f t="shared" si="200"/>
        <v>-70.613771591812622</v>
      </c>
      <c r="J388" s="2">
        <f>F388</f>
        <v>70.710678118654755</v>
      </c>
      <c r="K388" s="2">
        <f t="shared" si="201"/>
        <v>-3.7007109559267981</v>
      </c>
      <c r="M388" s="2">
        <f t="shared" si="222"/>
        <v>-70.613771591812622</v>
      </c>
      <c r="N388" s="2">
        <f t="shared" si="202"/>
        <v>67.343455713408531</v>
      </c>
      <c r="O388" s="2">
        <f t="shared" si="207"/>
        <v>-21.875882477182532</v>
      </c>
      <c r="Q388" s="2">
        <f t="shared" si="203"/>
        <v>-70.613771591812622</v>
      </c>
      <c r="R388" s="2">
        <f t="shared" si="204"/>
        <v>67.343455713408531</v>
      </c>
      <c r="S388" s="2">
        <f>O388</f>
        <v>-21.875882477182532</v>
      </c>
      <c r="U388" s="2">
        <f t="shared" si="223"/>
        <v>-70.613771591812622</v>
      </c>
      <c r="V388" s="2">
        <f t="shared" si="188"/>
        <v>67.343455713408531</v>
      </c>
      <c r="W388" s="2">
        <f t="shared" si="224"/>
        <v>978.12411752281741</v>
      </c>
      <c r="Y388" s="2">
        <f t="shared" si="205"/>
        <v>-72.193058454225636</v>
      </c>
      <c r="Z388" s="2">
        <f t="shared" si="206"/>
        <v>68.849601504522312</v>
      </c>
      <c r="AH388" s="2">
        <f t="shared" si="208"/>
        <v>1</v>
      </c>
      <c r="AJ388" s="2">
        <f t="shared" si="199"/>
        <v>-72.193058454225636</v>
      </c>
      <c r="AK388" s="2">
        <f t="shared" si="199"/>
        <v>68.849601504522312</v>
      </c>
    </row>
    <row r="389" spans="1:37" x14ac:dyDescent="0.2">
      <c r="A389" s="2">
        <f t="shared" si="225"/>
        <v>5</v>
      </c>
      <c r="C389" s="2">
        <f t="shared" si="226"/>
        <v>150</v>
      </c>
      <c r="D389" s="2">
        <f t="shared" si="227"/>
        <v>100</v>
      </c>
      <c r="E389" s="2">
        <f t="shared" si="220"/>
        <v>-75.000000000000014</v>
      </c>
      <c r="F389" s="2">
        <f t="shared" si="228"/>
        <v>49.999999999999993</v>
      </c>
      <c r="G389" s="2">
        <f t="shared" si="221"/>
        <v>-43.301270189221931</v>
      </c>
      <c r="I389" s="2">
        <f t="shared" si="200"/>
        <v>-86.483854606689619</v>
      </c>
      <c r="J389" s="2">
        <f t="shared" ref="J389:J409" si="229">F389</f>
        <v>49.999999999999993</v>
      </c>
      <c r="K389" s="2">
        <f t="shared" si="201"/>
        <v>-4.5324267637740121</v>
      </c>
      <c r="M389" s="2">
        <f t="shared" si="222"/>
        <v>-86.483854606689619</v>
      </c>
      <c r="N389" s="2">
        <f t="shared" si="202"/>
        <v>47.12321294745631</v>
      </c>
      <c r="O389" s="2">
        <f t="shared" si="207"/>
        <v>-17.318940322019134</v>
      </c>
      <c r="Q389" s="2">
        <f t="shared" si="203"/>
        <v>-86.483854606689619</v>
      </c>
      <c r="R389" s="2">
        <f t="shared" si="204"/>
        <v>47.12321294745631</v>
      </c>
      <c r="S389" s="2">
        <f t="shared" ref="S389:S409" si="230">O389</f>
        <v>-17.318940322019134</v>
      </c>
      <c r="U389" s="2">
        <f t="shared" si="223"/>
        <v>-86.483854606689619</v>
      </c>
      <c r="V389" s="2">
        <f t="shared" si="188"/>
        <v>47.12321294745631</v>
      </c>
      <c r="W389" s="2">
        <f t="shared" si="224"/>
        <v>982.6810596779809</v>
      </c>
      <c r="Y389" s="2">
        <f t="shared" si="205"/>
        <v>-88.008060962353241</v>
      </c>
      <c r="Z389" s="2">
        <f t="shared" si="206"/>
        <v>47.953720572266171</v>
      </c>
      <c r="AH389" s="2">
        <f t="shared" si="208"/>
        <v>1</v>
      </c>
      <c r="AJ389" s="2">
        <f t="shared" si="199"/>
        <v>-88.008060962353241</v>
      </c>
      <c r="AK389" s="2">
        <f t="shared" si="199"/>
        <v>47.953720572266171</v>
      </c>
    </row>
    <row r="390" spans="1:37" x14ac:dyDescent="0.2">
      <c r="A390" s="2">
        <f t="shared" si="225"/>
        <v>6</v>
      </c>
      <c r="C390" s="2">
        <f t="shared" si="226"/>
        <v>165</v>
      </c>
      <c r="D390" s="2">
        <f t="shared" si="227"/>
        <v>100</v>
      </c>
      <c r="E390" s="2">
        <f t="shared" si="220"/>
        <v>-83.65163037378079</v>
      </c>
      <c r="F390" s="2">
        <f t="shared" si="228"/>
        <v>25.881904510252102</v>
      </c>
      <c r="G390" s="2">
        <f t="shared" si="221"/>
        <v>-48.296291314453406</v>
      </c>
      <c r="I390" s="2">
        <f t="shared" si="200"/>
        <v>-96.460205851447967</v>
      </c>
      <c r="J390" s="2">
        <f t="shared" si="229"/>
        <v>25.881904510252102</v>
      </c>
      <c r="K390" s="2">
        <f t="shared" si="201"/>
        <v>-5.055265177859404</v>
      </c>
      <c r="M390" s="2">
        <f t="shared" si="222"/>
        <v>-96.460205851447967</v>
      </c>
      <c r="N390" s="2">
        <f t="shared" si="202"/>
        <v>23.69160109392643</v>
      </c>
      <c r="O390" s="2">
        <f t="shared" si="207"/>
        <v>-11.581741004812272</v>
      </c>
      <c r="Q390" s="2">
        <f t="shared" si="203"/>
        <v>-96.460205851447967</v>
      </c>
      <c r="R390" s="2">
        <f t="shared" si="204"/>
        <v>23.69160109392643</v>
      </c>
      <c r="S390" s="2">
        <f t="shared" si="230"/>
        <v>-11.581741004812272</v>
      </c>
      <c r="U390" s="2">
        <f t="shared" si="223"/>
        <v>-96.460205851447967</v>
      </c>
      <c r="V390" s="2">
        <f t="shared" si="188"/>
        <v>23.69160109392643</v>
      </c>
      <c r="W390" s="2">
        <f t="shared" si="224"/>
        <v>988.41825899518767</v>
      </c>
      <c r="Y390" s="2">
        <f t="shared" si="205"/>
        <v>-97.590473439359656</v>
      </c>
      <c r="Z390" s="2">
        <f t="shared" si="206"/>
        <v>23.969206232603376</v>
      </c>
      <c r="AH390" s="2">
        <f t="shared" si="208"/>
        <v>1</v>
      </c>
      <c r="AJ390" s="2">
        <f t="shared" si="199"/>
        <v>-97.590473439359656</v>
      </c>
      <c r="AK390" s="2">
        <f t="shared" si="199"/>
        <v>23.969206232603376</v>
      </c>
    </row>
    <row r="391" spans="1:37" x14ac:dyDescent="0.2">
      <c r="A391" s="2">
        <f t="shared" si="225"/>
        <v>7</v>
      </c>
      <c r="C391" s="2">
        <f t="shared" si="226"/>
        <v>180</v>
      </c>
      <c r="D391" s="2">
        <f t="shared" si="227"/>
        <v>100</v>
      </c>
      <c r="E391" s="2">
        <f t="shared" si="220"/>
        <v>-86.602540378443877</v>
      </c>
      <c r="F391" s="2">
        <f t="shared" si="228"/>
        <v>1.22514845490862E-14</v>
      </c>
      <c r="G391" s="2">
        <f t="shared" si="221"/>
        <v>-49.999999999999993</v>
      </c>
      <c r="I391" s="2">
        <f t="shared" si="200"/>
        <v>-99.862953475457402</v>
      </c>
      <c r="J391" s="2">
        <f t="shared" si="229"/>
        <v>1.22514845490862E-14</v>
      </c>
      <c r="K391" s="2">
        <f t="shared" si="201"/>
        <v>-5.2335956242943737</v>
      </c>
      <c r="M391" s="2">
        <f t="shared" si="222"/>
        <v>-99.862953475457402</v>
      </c>
      <c r="N391" s="2">
        <f t="shared" si="202"/>
        <v>-1.354554221932589</v>
      </c>
      <c r="O391" s="2">
        <f t="shared" si="207"/>
        <v>-5.0552651778593987</v>
      </c>
      <c r="Q391" s="2">
        <f t="shared" si="203"/>
        <v>-99.862953475457402</v>
      </c>
      <c r="R391" s="2">
        <f t="shared" si="204"/>
        <v>-1.354554221932589</v>
      </c>
      <c r="S391" s="2">
        <f t="shared" si="230"/>
        <v>-5.0552651778593987</v>
      </c>
      <c r="U391" s="2">
        <f t="shared" si="223"/>
        <v>-99.862953475457402</v>
      </c>
      <c r="V391" s="2">
        <f t="shared" si="188"/>
        <v>-1.354554221932589</v>
      </c>
      <c r="W391" s="2">
        <f t="shared" si="224"/>
        <v>994.94473482214062</v>
      </c>
      <c r="Y391" s="2">
        <f t="shared" si="205"/>
        <v>-100.37035222193443</v>
      </c>
      <c r="Z391" s="2">
        <f t="shared" si="206"/>
        <v>-1.3614366451969147</v>
      </c>
      <c r="AH391" s="2">
        <f t="shared" si="208"/>
        <v>1</v>
      </c>
      <c r="AJ391" s="2">
        <f t="shared" si="199"/>
        <v>-100.37035222193443</v>
      </c>
      <c r="AK391" s="2">
        <f t="shared" si="199"/>
        <v>-1.3614366451969147</v>
      </c>
    </row>
    <row r="392" spans="1:37" x14ac:dyDescent="0.2">
      <c r="A392" s="2">
        <f t="shared" si="225"/>
        <v>8</v>
      </c>
      <c r="C392" s="2">
        <f t="shared" si="226"/>
        <v>195</v>
      </c>
      <c r="D392" s="2">
        <f t="shared" si="227"/>
        <v>100</v>
      </c>
      <c r="E392" s="2">
        <f t="shared" si="220"/>
        <v>-83.65163037378079</v>
      </c>
      <c r="F392" s="2">
        <f t="shared" si="228"/>
        <v>-25.881904510252081</v>
      </c>
      <c r="G392" s="2">
        <f t="shared" si="221"/>
        <v>-48.296291314453406</v>
      </c>
      <c r="I392" s="2">
        <f t="shared" si="200"/>
        <v>-96.460205851447967</v>
      </c>
      <c r="J392" s="2">
        <f t="shared" si="229"/>
        <v>-25.881904510252081</v>
      </c>
      <c r="K392" s="2">
        <f t="shared" si="201"/>
        <v>-5.055265177859404</v>
      </c>
      <c r="M392" s="2">
        <f t="shared" si="222"/>
        <v>-96.460205851447967</v>
      </c>
      <c r="N392" s="2">
        <f t="shared" si="202"/>
        <v>-26.308398906073599</v>
      </c>
      <c r="O392" s="2">
        <f t="shared" si="207"/>
        <v>1.8157186167438697</v>
      </c>
      <c r="Q392" s="2">
        <f t="shared" si="203"/>
        <v>-96.460205851447967</v>
      </c>
      <c r="R392" s="2">
        <f t="shared" si="204"/>
        <v>-26.308398906073599</v>
      </c>
      <c r="S392" s="2">
        <f t="shared" si="230"/>
        <v>1.8157186167438697</v>
      </c>
      <c r="U392" s="2">
        <f t="shared" si="223"/>
        <v>-96.460205851447967</v>
      </c>
      <c r="V392" s="2">
        <f t="shared" si="188"/>
        <v>-26.308398906073599</v>
      </c>
      <c r="W392" s="2">
        <f t="shared" si="224"/>
        <v>1001.8157186167439</v>
      </c>
      <c r="Y392" s="2">
        <f t="shared" si="205"/>
        <v>-96.285378696827905</v>
      </c>
      <c r="Z392" s="2">
        <f t="shared" si="206"/>
        <v>-26.260716833629736</v>
      </c>
      <c r="AH392" s="2">
        <f t="shared" si="208"/>
        <v>1</v>
      </c>
      <c r="AJ392" s="2">
        <f t="shared" si="199"/>
        <v>-96.285378696827905</v>
      </c>
      <c r="AK392" s="2">
        <f t="shared" si="199"/>
        <v>-26.260716833629736</v>
      </c>
    </row>
    <row r="393" spans="1:37" x14ac:dyDescent="0.2">
      <c r="A393" s="2">
        <f t="shared" si="225"/>
        <v>9</v>
      </c>
      <c r="C393" s="2">
        <f t="shared" si="226"/>
        <v>210</v>
      </c>
      <c r="D393" s="2">
        <f t="shared" si="227"/>
        <v>100</v>
      </c>
      <c r="E393" s="2">
        <f t="shared" si="220"/>
        <v>-75</v>
      </c>
      <c r="F393" s="2">
        <f t="shared" si="228"/>
        <v>-50.000000000000014</v>
      </c>
      <c r="G393" s="2">
        <f t="shared" si="221"/>
        <v>-43.301270189221924</v>
      </c>
      <c r="I393" s="2">
        <f t="shared" si="200"/>
        <v>-86.48385460668959</v>
      </c>
      <c r="J393" s="2">
        <f t="shared" si="229"/>
        <v>-50.000000000000014</v>
      </c>
      <c r="K393" s="2">
        <f t="shared" si="201"/>
        <v>-4.5324267637740121</v>
      </c>
      <c r="M393" s="2">
        <f t="shared" si="222"/>
        <v>-86.48385460668959</v>
      </c>
      <c r="N393" s="2">
        <f t="shared" si="202"/>
        <v>-49.469369681450523</v>
      </c>
      <c r="O393" s="2">
        <f t="shared" si="207"/>
        <v>8.5629641882329395</v>
      </c>
      <c r="Q393" s="2">
        <f t="shared" si="203"/>
        <v>-86.48385460668959</v>
      </c>
      <c r="R393" s="2">
        <f t="shared" si="204"/>
        <v>-49.469369681450523</v>
      </c>
      <c r="S393" s="2">
        <f t="shared" si="230"/>
        <v>8.5629641882329395</v>
      </c>
      <c r="U393" s="2">
        <f t="shared" si="223"/>
        <v>-86.48385460668959</v>
      </c>
      <c r="V393" s="2">
        <f t="shared" si="188"/>
        <v>-49.469369681450523</v>
      </c>
      <c r="W393" s="2">
        <f t="shared" si="224"/>
        <v>1008.562964188233</v>
      </c>
      <c r="Y393" s="2">
        <f t="shared" si="205"/>
        <v>-85.749583989828821</v>
      </c>
      <c r="Z393" s="2">
        <f t="shared" si="206"/>
        <v>-49.049361753301319</v>
      </c>
      <c r="AH393" s="2">
        <f t="shared" si="208"/>
        <v>1</v>
      </c>
      <c r="AJ393" s="2">
        <f t="shared" si="199"/>
        <v>-85.749583989828821</v>
      </c>
      <c r="AK393" s="2">
        <f t="shared" si="199"/>
        <v>-49.049361753301319</v>
      </c>
    </row>
    <row r="394" spans="1:37" x14ac:dyDescent="0.2">
      <c r="A394" s="2">
        <f t="shared" si="225"/>
        <v>10</v>
      </c>
      <c r="C394" s="2">
        <f t="shared" si="226"/>
        <v>225</v>
      </c>
      <c r="D394" s="2">
        <f t="shared" si="227"/>
        <v>100</v>
      </c>
      <c r="E394" s="2">
        <f t="shared" si="220"/>
        <v>-61.237243569579469</v>
      </c>
      <c r="F394" s="2">
        <f t="shared" si="228"/>
        <v>-70.710678118654741</v>
      </c>
      <c r="G394" s="2">
        <f t="shared" si="221"/>
        <v>-35.355339059327378</v>
      </c>
      <c r="I394" s="2">
        <f t="shared" si="200"/>
        <v>-70.613771591812636</v>
      </c>
      <c r="J394" s="2">
        <f t="shared" si="229"/>
        <v>-70.710678118654741</v>
      </c>
      <c r="K394" s="2">
        <f t="shared" si="201"/>
        <v>-3.7007109559267981</v>
      </c>
      <c r="M394" s="2">
        <f t="shared" si="222"/>
        <v>-70.613771591812636</v>
      </c>
      <c r="N394" s="2">
        <f t="shared" si="202"/>
        <v>-69.259084665035331</v>
      </c>
      <c r="O394" s="2">
        <f t="shared" si="207"/>
        <v>14.726657901261326</v>
      </c>
      <c r="Q394" s="2">
        <f t="shared" si="203"/>
        <v>-70.613771591812636</v>
      </c>
      <c r="R394" s="2">
        <f t="shared" si="204"/>
        <v>-69.259084665035331</v>
      </c>
      <c r="S394" s="2">
        <f t="shared" si="230"/>
        <v>14.726657901261326</v>
      </c>
      <c r="U394" s="2">
        <f t="shared" si="223"/>
        <v>-70.613771591812636</v>
      </c>
      <c r="V394" s="2">
        <f t="shared" si="188"/>
        <v>-69.259084665035331</v>
      </c>
      <c r="W394" s="2">
        <f t="shared" si="224"/>
        <v>1014.7266579012613</v>
      </c>
      <c r="Y394" s="2">
        <f t="shared" si="205"/>
        <v>-69.588958801833073</v>
      </c>
      <c r="Z394" s="2">
        <f t="shared" si="206"/>
        <v>-68.253932352858953</v>
      </c>
      <c r="AH394" s="2">
        <f t="shared" si="208"/>
        <v>1</v>
      </c>
      <c r="AJ394" s="2">
        <f t="shared" si="199"/>
        <v>-69.588958801833073</v>
      </c>
      <c r="AK394" s="2">
        <f t="shared" si="199"/>
        <v>-68.253932352858953</v>
      </c>
    </row>
    <row r="395" spans="1:37" x14ac:dyDescent="0.2">
      <c r="A395" s="2">
        <f t="shared" si="225"/>
        <v>11</v>
      </c>
      <c r="C395" s="2">
        <f t="shared" si="226"/>
        <v>240</v>
      </c>
      <c r="D395" s="2">
        <f t="shared" si="227"/>
        <v>100</v>
      </c>
      <c r="E395" s="2">
        <f t="shared" si="220"/>
        <v>-43.301270189221974</v>
      </c>
      <c r="F395" s="2">
        <f t="shared" si="228"/>
        <v>-86.602540378443834</v>
      </c>
      <c r="G395" s="2">
        <f t="shared" si="221"/>
        <v>-25.000000000000018</v>
      </c>
      <c r="I395" s="2">
        <f t="shared" si="200"/>
        <v>-49.931476737728737</v>
      </c>
      <c r="J395" s="2">
        <f t="shared" si="229"/>
        <v>-86.602540378443834</v>
      </c>
      <c r="K395" s="2">
        <f t="shared" si="201"/>
        <v>-2.616797812147194</v>
      </c>
      <c r="M395" s="2">
        <f t="shared" si="222"/>
        <v>-49.931476737728737</v>
      </c>
      <c r="N395" s="2">
        <f t="shared" si="202"/>
        <v>-84.328907484747063</v>
      </c>
      <c r="O395" s="2">
        <f t="shared" si="207"/>
        <v>19.886754215271623</v>
      </c>
      <c r="Q395" s="2">
        <f t="shared" si="203"/>
        <v>-49.931476737728737</v>
      </c>
      <c r="R395" s="2">
        <f t="shared" si="204"/>
        <v>-84.328907484747063</v>
      </c>
      <c r="S395" s="2">
        <f t="shared" si="230"/>
        <v>19.886754215271623</v>
      </c>
      <c r="U395" s="2">
        <f t="shared" si="223"/>
        <v>-49.931476737728737</v>
      </c>
      <c r="V395" s="2">
        <f t="shared" si="188"/>
        <v>-84.328907484747063</v>
      </c>
      <c r="W395" s="2">
        <f t="shared" si="224"/>
        <v>1019.8867542152716</v>
      </c>
      <c r="Y395" s="2">
        <f t="shared" si="205"/>
        <v>-48.957863734731376</v>
      </c>
      <c r="Z395" s="2">
        <f t="shared" si="206"/>
        <v>-82.68457957337823</v>
      </c>
      <c r="AH395" s="2">
        <f t="shared" si="208"/>
        <v>1</v>
      </c>
      <c r="AJ395" s="2">
        <f t="shared" si="199"/>
        <v>-48.957863734731376</v>
      </c>
      <c r="AK395" s="2">
        <f t="shared" si="199"/>
        <v>-82.68457957337823</v>
      </c>
    </row>
    <row r="396" spans="1:37" x14ac:dyDescent="0.2">
      <c r="A396" s="2">
        <f t="shared" si="225"/>
        <v>12</v>
      </c>
      <c r="C396" s="2">
        <f t="shared" si="226"/>
        <v>255</v>
      </c>
      <c r="D396" s="2">
        <f t="shared" si="227"/>
        <v>100</v>
      </c>
      <c r="E396" s="2">
        <f t="shared" si="220"/>
        <v>-22.414386804201328</v>
      </c>
      <c r="F396" s="2">
        <f t="shared" si="228"/>
        <v>-96.592582628906825</v>
      </c>
      <c r="G396" s="2">
        <f t="shared" si="221"/>
        <v>-12.94095225512603</v>
      </c>
      <c r="I396" s="2">
        <f t="shared" si="200"/>
        <v>-25.846434259635327</v>
      </c>
      <c r="J396" s="2">
        <f t="shared" si="229"/>
        <v>-96.592582628906825</v>
      </c>
      <c r="K396" s="2">
        <f t="shared" si="201"/>
        <v>-1.3545542219326006</v>
      </c>
      <c r="M396" s="2">
        <f t="shared" si="222"/>
        <v>-25.846434259635327</v>
      </c>
      <c r="N396" s="2">
        <f t="shared" si="202"/>
        <v>-93.651854619482123</v>
      </c>
      <c r="O396" s="2">
        <f t="shared" si="207"/>
        <v>23.691601093926405</v>
      </c>
      <c r="Q396" s="2">
        <f t="shared" si="203"/>
        <v>-25.846434259635327</v>
      </c>
      <c r="R396" s="2">
        <f t="shared" si="204"/>
        <v>-93.651854619482123</v>
      </c>
      <c r="S396" s="2">
        <f t="shared" si="230"/>
        <v>23.691601093926405</v>
      </c>
      <c r="U396" s="2">
        <f t="shared" si="223"/>
        <v>-25.846434259635327</v>
      </c>
      <c r="V396" s="2">
        <f t="shared" si="188"/>
        <v>-93.651854619482123</v>
      </c>
      <c r="W396" s="2">
        <f t="shared" si="224"/>
        <v>1023.6916010939264</v>
      </c>
      <c r="Y396" s="2">
        <f t="shared" si="205"/>
        <v>-25.248262496259212</v>
      </c>
      <c r="Z396" s="2">
        <f t="shared" si="206"/>
        <v>-91.484441719952457</v>
      </c>
      <c r="AH396" s="2">
        <f t="shared" si="208"/>
        <v>1</v>
      </c>
      <c r="AJ396" s="2">
        <f t="shared" si="199"/>
        <v>-25.248262496259212</v>
      </c>
      <c r="AK396" s="2">
        <f t="shared" si="199"/>
        <v>-91.484441719952457</v>
      </c>
    </row>
    <row r="397" spans="1:37" x14ac:dyDescent="0.2">
      <c r="A397" s="2">
        <f t="shared" si="225"/>
        <v>13</v>
      </c>
      <c r="C397" s="2">
        <f t="shared" si="226"/>
        <v>270</v>
      </c>
      <c r="D397" s="2">
        <f t="shared" si="227"/>
        <v>100</v>
      </c>
      <c r="E397" s="2">
        <f t="shared" si="220"/>
        <v>-1.5915145280371784E-14</v>
      </c>
      <c r="F397" s="2">
        <f t="shared" si="228"/>
        <v>-100</v>
      </c>
      <c r="G397" s="2">
        <f t="shared" si="221"/>
        <v>-9.1886134118146485E-15</v>
      </c>
      <c r="I397" s="2">
        <f t="shared" si="200"/>
        <v>-1.8352041472960203E-14</v>
      </c>
      <c r="J397" s="2">
        <f t="shared" si="229"/>
        <v>-100</v>
      </c>
      <c r="K397" s="2">
        <f t="shared" si="201"/>
        <v>-9.6178973890811498E-16</v>
      </c>
      <c r="M397" s="2">
        <f t="shared" si="222"/>
        <v>-1.8352041472960203E-14</v>
      </c>
      <c r="N397" s="2">
        <f t="shared" si="202"/>
        <v>-96.592582628906825</v>
      </c>
      <c r="O397" s="2">
        <f t="shared" si="207"/>
        <v>25.881904510252074</v>
      </c>
      <c r="Q397" s="2">
        <f t="shared" si="203"/>
        <v>-1.8352041472960203E-14</v>
      </c>
      <c r="R397" s="2">
        <f t="shared" si="204"/>
        <v>-96.592582628906825</v>
      </c>
      <c r="S397" s="2">
        <f t="shared" si="230"/>
        <v>25.881904510252074</v>
      </c>
      <c r="U397" s="2">
        <f t="shared" si="223"/>
        <v>-1.8352041472960203E-14</v>
      </c>
      <c r="V397" s="2">
        <f t="shared" si="188"/>
        <v>-96.592582628906825</v>
      </c>
      <c r="W397" s="2">
        <f t="shared" si="224"/>
        <v>1025.8819045102521</v>
      </c>
      <c r="Y397" s="2">
        <f t="shared" si="205"/>
        <v>-1.7889039071920584E-14</v>
      </c>
      <c r="Z397" s="2">
        <f t="shared" si="206"/>
        <v>-94.155654958178985</v>
      </c>
      <c r="AH397" s="2">
        <f t="shared" si="208"/>
        <v>1</v>
      </c>
      <c r="AJ397" s="2">
        <f t="shared" si="199"/>
        <v>-1.7889039071920584E-14</v>
      </c>
      <c r="AK397" s="2">
        <f t="shared" si="199"/>
        <v>-94.155654958178985</v>
      </c>
    </row>
    <row r="398" spans="1:37" x14ac:dyDescent="0.2">
      <c r="A398" s="2">
        <f t="shared" si="225"/>
        <v>14</v>
      </c>
      <c r="C398" s="2">
        <f t="shared" si="226"/>
        <v>285</v>
      </c>
      <c r="D398" s="2">
        <f t="shared" si="227"/>
        <v>100</v>
      </c>
      <c r="E398" s="2">
        <f t="shared" si="220"/>
        <v>22.414386804201296</v>
      </c>
      <c r="F398" s="2">
        <f t="shared" si="228"/>
        <v>-96.59258262890684</v>
      </c>
      <c r="G398" s="2">
        <f t="shared" si="221"/>
        <v>12.940952255126012</v>
      </c>
      <c r="I398" s="2">
        <f t="shared" si="200"/>
        <v>25.846434259635291</v>
      </c>
      <c r="J398" s="2">
        <f t="shared" si="229"/>
        <v>-96.59258262890684</v>
      </c>
      <c r="K398" s="2">
        <f t="shared" si="201"/>
        <v>1.3545542219326006</v>
      </c>
      <c r="M398" s="2">
        <f t="shared" si="222"/>
        <v>25.846434259635291</v>
      </c>
      <c r="N398" s="2">
        <f t="shared" si="202"/>
        <v>-92.950685758961768</v>
      </c>
      <c r="O398" s="2">
        <f t="shared" si="207"/>
        <v>26.308398906073592</v>
      </c>
      <c r="Q398" s="2">
        <f t="shared" si="203"/>
        <v>25.846434259635291</v>
      </c>
      <c r="R398" s="2">
        <f t="shared" si="204"/>
        <v>-92.950685758961768</v>
      </c>
      <c r="S398" s="2">
        <f t="shared" si="230"/>
        <v>26.308398906073592</v>
      </c>
      <c r="U398" s="2">
        <f t="shared" si="223"/>
        <v>25.846434259635291</v>
      </c>
      <c r="V398" s="2">
        <f t="shared" si="188"/>
        <v>-92.950685758961768</v>
      </c>
      <c r="W398" s="2">
        <f t="shared" si="224"/>
        <v>1026.3083989060735</v>
      </c>
      <c r="Y398" s="2">
        <f t="shared" si="205"/>
        <v>25.183886526880819</v>
      </c>
      <c r="Z398" s="2">
        <f t="shared" si="206"/>
        <v>-90.567987028106259</v>
      </c>
      <c r="AH398" s="2">
        <f t="shared" si="208"/>
        <v>1</v>
      </c>
      <c r="AJ398" s="2">
        <f t="shared" si="199"/>
        <v>25.183886526880819</v>
      </c>
      <c r="AK398" s="2">
        <f t="shared" si="199"/>
        <v>-90.567987028106259</v>
      </c>
    </row>
    <row r="399" spans="1:37" x14ac:dyDescent="0.2">
      <c r="A399" s="2">
        <f t="shared" si="225"/>
        <v>15</v>
      </c>
      <c r="C399" s="2">
        <f t="shared" si="226"/>
        <v>300</v>
      </c>
      <c r="D399" s="2">
        <f t="shared" si="227"/>
        <v>100</v>
      </c>
      <c r="E399" s="2">
        <f t="shared" si="220"/>
        <v>43.301270189221945</v>
      </c>
      <c r="F399" s="2">
        <f t="shared" si="228"/>
        <v>-86.602540378443862</v>
      </c>
      <c r="G399" s="2">
        <f t="shared" si="221"/>
        <v>25.000000000000004</v>
      </c>
      <c r="I399" s="2">
        <f t="shared" si="200"/>
        <v>49.931476737728708</v>
      </c>
      <c r="J399" s="2">
        <f t="shared" si="229"/>
        <v>-86.602540378443862</v>
      </c>
      <c r="K399" s="2">
        <f t="shared" si="201"/>
        <v>2.6167978121471904</v>
      </c>
      <c r="M399" s="2">
        <f t="shared" si="222"/>
        <v>49.931476737728708</v>
      </c>
      <c r="N399" s="2">
        <f t="shared" si="202"/>
        <v>-82.974353262814489</v>
      </c>
      <c r="O399" s="2">
        <f t="shared" si="207"/>
        <v>24.942019393131037</v>
      </c>
      <c r="Q399" s="2">
        <f t="shared" si="203"/>
        <v>49.931476737728708</v>
      </c>
      <c r="R399" s="2">
        <f t="shared" si="204"/>
        <v>-82.974353262814489</v>
      </c>
      <c r="S399" s="2">
        <f t="shared" si="230"/>
        <v>24.942019393131037</v>
      </c>
      <c r="U399" s="2">
        <f t="shared" si="223"/>
        <v>49.931476737728708</v>
      </c>
      <c r="V399" s="2">
        <f t="shared" si="223"/>
        <v>-82.974353262814489</v>
      </c>
      <c r="W399" s="2">
        <f t="shared" si="224"/>
        <v>1024.942019393131</v>
      </c>
      <c r="Y399" s="2">
        <f t="shared" si="205"/>
        <v>48.716391554805391</v>
      </c>
      <c r="Z399" s="2">
        <f t="shared" si="206"/>
        <v>-80.955167895198286</v>
      </c>
      <c r="AH399" s="2">
        <f t="shared" si="208"/>
        <v>1</v>
      </c>
      <c r="AJ399" s="2">
        <f t="shared" si="199"/>
        <v>48.716391554805391</v>
      </c>
      <c r="AK399" s="2">
        <f t="shared" si="199"/>
        <v>-80.955167895198286</v>
      </c>
    </row>
    <row r="400" spans="1:37" x14ac:dyDescent="0.2">
      <c r="A400" s="2">
        <f t="shared" si="225"/>
        <v>16</v>
      </c>
      <c r="C400" s="2">
        <f t="shared" si="226"/>
        <v>315</v>
      </c>
      <c r="D400" s="2">
        <f t="shared" si="227"/>
        <v>100</v>
      </c>
      <c r="E400" s="2">
        <f t="shared" si="220"/>
        <v>61.237243569579448</v>
      </c>
      <c r="F400" s="2">
        <f t="shared" si="228"/>
        <v>-70.710678118654769</v>
      </c>
      <c r="G400" s="2">
        <f t="shared" si="221"/>
        <v>35.355339059327363</v>
      </c>
      <c r="I400" s="2">
        <f t="shared" si="200"/>
        <v>70.613771591812622</v>
      </c>
      <c r="J400" s="2">
        <f t="shared" si="229"/>
        <v>-70.710678118654769</v>
      </c>
      <c r="K400" s="2">
        <f t="shared" si="201"/>
        <v>3.7007109559267981</v>
      </c>
      <c r="M400" s="2">
        <f t="shared" si="222"/>
        <v>70.613771591812622</v>
      </c>
      <c r="N400" s="2">
        <f t="shared" si="202"/>
        <v>-67.343455713408545</v>
      </c>
      <c r="O400" s="2">
        <f t="shared" si="207"/>
        <v>21.875882477182536</v>
      </c>
      <c r="Q400" s="2">
        <f t="shared" si="203"/>
        <v>70.613771591812622</v>
      </c>
      <c r="R400" s="2">
        <f t="shared" si="204"/>
        <v>-67.343455713408545</v>
      </c>
      <c r="S400" s="2">
        <f t="shared" si="230"/>
        <v>21.875882477182536</v>
      </c>
      <c r="U400" s="2">
        <f t="shared" si="223"/>
        <v>70.613771591812622</v>
      </c>
      <c r="V400" s="2">
        <f t="shared" si="223"/>
        <v>-67.343455713408545</v>
      </c>
      <c r="W400" s="2">
        <f t="shared" si="224"/>
        <v>1021.8758824771826</v>
      </c>
      <c r="Y400" s="2">
        <f t="shared" si="205"/>
        <v>69.102102126761324</v>
      </c>
      <c r="Z400" s="2">
        <f t="shared" si="206"/>
        <v>-65.901795774020783</v>
      </c>
      <c r="AH400" s="2">
        <f t="shared" si="208"/>
        <v>1</v>
      </c>
      <c r="AJ400" s="2">
        <f t="shared" si="199"/>
        <v>69.102102126761324</v>
      </c>
      <c r="AK400" s="2">
        <f t="shared" si="199"/>
        <v>-65.901795774020783</v>
      </c>
    </row>
    <row r="401" spans="1:37" x14ac:dyDescent="0.2">
      <c r="A401" s="2">
        <f t="shared" si="225"/>
        <v>17</v>
      </c>
      <c r="C401" s="2">
        <f t="shared" si="226"/>
        <v>330</v>
      </c>
      <c r="D401" s="2">
        <f t="shared" si="227"/>
        <v>100</v>
      </c>
      <c r="E401" s="2">
        <f t="shared" si="220"/>
        <v>74.999999999999972</v>
      </c>
      <c r="F401" s="2">
        <f t="shared" si="228"/>
        <v>-50.000000000000043</v>
      </c>
      <c r="G401" s="2">
        <f t="shared" si="221"/>
        <v>43.30127018922191</v>
      </c>
      <c r="I401" s="2">
        <f t="shared" si="200"/>
        <v>86.483854606689562</v>
      </c>
      <c r="J401" s="2">
        <f t="shared" si="229"/>
        <v>-50.000000000000043</v>
      </c>
      <c r="K401" s="2">
        <f t="shared" si="201"/>
        <v>4.5324267637740121</v>
      </c>
      <c r="M401" s="2">
        <f t="shared" si="222"/>
        <v>86.483854606689562</v>
      </c>
      <c r="N401" s="2">
        <f t="shared" si="202"/>
        <v>-47.123212947456359</v>
      </c>
      <c r="O401" s="2">
        <f t="shared" si="207"/>
        <v>17.318940322019149</v>
      </c>
      <c r="Q401" s="2">
        <f t="shared" si="203"/>
        <v>86.483854606689562</v>
      </c>
      <c r="R401" s="2">
        <f t="shared" si="204"/>
        <v>-47.123212947456359</v>
      </c>
      <c r="S401" s="2">
        <f t="shared" si="230"/>
        <v>17.318940322019149</v>
      </c>
      <c r="U401" s="2">
        <f t="shared" si="223"/>
        <v>86.483854606689562</v>
      </c>
      <c r="V401" s="2">
        <f t="shared" si="223"/>
        <v>-47.123212947456359</v>
      </c>
      <c r="W401" s="2">
        <f t="shared" si="224"/>
        <v>1017.3189403220191</v>
      </c>
      <c r="Y401" s="2">
        <f t="shared" si="205"/>
        <v>85.011544736711798</v>
      </c>
      <c r="Z401" s="2">
        <f t="shared" si="206"/>
        <v>-46.320982613908789</v>
      </c>
      <c r="AH401" s="2">
        <f t="shared" si="208"/>
        <v>1</v>
      </c>
      <c r="AJ401" s="2">
        <f t="shared" si="199"/>
        <v>85.011544736711798</v>
      </c>
      <c r="AK401" s="2">
        <f t="shared" si="199"/>
        <v>-46.320982613908789</v>
      </c>
    </row>
    <row r="402" spans="1:37" x14ac:dyDescent="0.2">
      <c r="A402" s="2">
        <f t="shared" si="225"/>
        <v>18</v>
      </c>
      <c r="C402" s="2">
        <f t="shared" si="226"/>
        <v>345</v>
      </c>
      <c r="D402" s="2">
        <f t="shared" si="227"/>
        <v>100</v>
      </c>
      <c r="E402" s="2">
        <f t="shared" si="220"/>
        <v>83.65163037378079</v>
      </c>
      <c r="F402" s="2">
        <f t="shared" si="228"/>
        <v>-25.881904510252067</v>
      </c>
      <c r="G402" s="2">
        <f t="shared" si="221"/>
        <v>48.296291314453406</v>
      </c>
      <c r="I402" s="2">
        <f t="shared" si="200"/>
        <v>96.460205851447967</v>
      </c>
      <c r="J402" s="2">
        <f t="shared" si="229"/>
        <v>-25.881904510252067</v>
      </c>
      <c r="K402" s="2">
        <f t="shared" si="201"/>
        <v>5.055265177859404</v>
      </c>
      <c r="M402" s="2">
        <f t="shared" si="222"/>
        <v>96.460205851447967</v>
      </c>
      <c r="N402" s="2">
        <f t="shared" si="202"/>
        <v>-23.691601093926398</v>
      </c>
      <c r="O402" s="2">
        <f t="shared" si="207"/>
        <v>11.581741004812262</v>
      </c>
      <c r="Q402" s="2">
        <f t="shared" si="203"/>
        <v>96.460205851447967</v>
      </c>
      <c r="R402" s="2">
        <f t="shared" si="204"/>
        <v>-23.691601093926398</v>
      </c>
      <c r="S402" s="2">
        <f t="shared" si="230"/>
        <v>11.581741004812262</v>
      </c>
      <c r="U402" s="2">
        <f t="shared" si="223"/>
        <v>96.460205851447967</v>
      </c>
      <c r="V402" s="2">
        <f t="shared" si="223"/>
        <v>-23.691601093926398</v>
      </c>
      <c r="W402" s="2">
        <f t="shared" si="224"/>
        <v>1011.5817410048122</v>
      </c>
      <c r="Y402" s="2">
        <f t="shared" si="205"/>
        <v>95.355819447307624</v>
      </c>
      <c r="Z402" s="2">
        <f t="shared" si="206"/>
        <v>-23.420352635461118</v>
      </c>
      <c r="AH402" s="2">
        <f t="shared" si="208"/>
        <v>1</v>
      </c>
      <c r="AJ402" s="2">
        <f t="shared" si="199"/>
        <v>95.355819447307624</v>
      </c>
      <c r="AK402" s="2">
        <f t="shared" si="199"/>
        <v>-23.420352635461118</v>
      </c>
    </row>
    <row r="403" spans="1:37" x14ac:dyDescent="0.2">
      <c r="A403" s="2">
        <f t="shared" si="225"/>
        <v>19</v>
      </c>
      <c r="C403" s="2">
        <v>0</v>
      </c>
      <c r="D403" s="2">
        <f t="shared" si="227"/>
        <v>100</v>
      </c>
      <c r="E403" s="2">
        <f t="shared" si="220"/>
        <v>86.602540378443877</v>
      </c>
      <c r="F403" s="2">
        <f t="shared" si="228"/>
        <v>0</v>
      </c>
      <c r="G403" s="2">
        <f t="shared" si="221"/>
        <v>49.999999999999993</v>
      </c>
      <c r="I403" s="2">
        <f t="shared" si="200"/>
        <v>99.862953475457402</v>
      </c>
      <c r="J403" s="2">
        <f t="shared" si="229"/>
        <v>0</v>
      </c>
      <c r="K403" s="2">
        <f t="shared" si="201"/>
        <v>5.2335956242943737</v>
      </c>
      <c r="M403" s="2">
        <f t="shared" si="222"/>
        <v>99.862953475457402</v>
      </c>
      <c r="N403" s="2">
        <f t="shared" si="202"/>
        <v>1.3545542219326008</v>
      </c>
      <c r="O403" s="2">
        <f t="shared" si="207"/>
        <v>5.0552651778593951</v>
      </c>
      <c r="Q403" s="2">
        <f t="shared" si="203"/>
        <v>99.862953475457402</v>
      </c>
      <c r="R403" s="2">
        <f t="shared" si="204"/>
        <v>1.3545542219326008</v>
      </c>
      <c r="S403" s="2">
        <f t="shared" si="230"/>
        <v>5.0552651778593951</v>
      </c>
      <c r="U403" s="2">
        <f t="shared" si="223"/>
        <v>99.862953475457402</v>
      </c>
      <c r="V403" s="2">
        <f t="shared" si="223"/>
        <v>1.3545542219326008</v>
      </c>
      <c r="W403" s="2">
        <f t="shared" si="224"/>
        <v>1005.0552651778594</v>
      </c>
      <c r="Y403" s="2">
        <f t="shared" si="205"/>
        <v>99.36065899598583</v>
      </c>
      <c r="Z403" s="2">
        <f t="shared" si="206"/>
        <v>1.3477410336165867</v>
      </c>
      <c r="AH403" s="2">
        <f t="shared" si="208"/>
        <v>1</v>
      </c>
      <c r="AJ403" s="2">
        <f t="shared" si="199"/>
        <v>99.36065899598583</v>
      </c>
      <c r="AK403" s="2">
        <f t="shared" si="199"/>
        <v>1.3477410336165867</v>
      </c>
    </row>
    <row r="404" spans="1:37" x14ac:dyDescent="0.2">
      <c r="A404" s="2">
        <f t="shared" si="225"/>
        <v>20</v>
      </c>
      <c r="C404" s="2">
        <f t="shared" si="226"/>
        <v>15</v>
      </c>
      <c r="D404" s="2">
        <f t="shared" si="227"/>
        <v>100</v>
      </c>
      <c r="E404" s="2">
        <f t="shared" si="220"/>
        <v>83.65163037378079</v>
      </c>
      <c r="F404" s="2">
        <f t="shared" si="228"/>
        <v>25.881904510252074</v>
      </c>
      <c r="G404" s="2">
        <f t="shared" si="221"/>
        <v>48.296291314453406</v>
      </c>
      <c r="I404" s="2">
        <f t="shared" si="200"/>
        <v>96.460205851447967</v>
      </c>
      <c r="J404" s="2">
        <f t="shared" si="229"/>
        <v>25.881904510252074</v>
      </c>
      <c r="K404" s="2">
        <f t="shared" si="201"/>
        <v>5.055265177859404</v>
      </c>
      <c r="M404" s="2">
        <f t="shared" si="222"/>
        <v>96.460205851447967</v>
      </c>
      <c r="N404" s="2">
        <f t="shared" si="202"/>
        <v>26.308398906073595</v>
      </c>
      <c r="O404" s="2">
        <f t="shared" si="207"/>
        <v>-1.8157186167438679</v>
      </c>
      <c r="Q404" s="2">
        <f t="shared" si="203"/>
        <v>96.460205851447967</v>
      </c>
      <c r="R404" s="2">
        <f t="shared" si="204"/>
        <v>26.308398906073595</v>
      </c>
      <c r="S404" s="2">
        <f t="shared" si="230"/>
        <v>-1.8157186167438679</v>
      </c>
      <c r="U404" s="2">
        <f t="shared" si="223"/>
        <v>96.460205851447967</v>
      </c>
      <c r="V404" s="2">
        <f t="shared" si="223"/>
        <v>26.308398906073595</v>
      </c>
      <c r="W404" s="2">
        <f t="shared" si="224"/>
        <v>998.18428138325612</v>
      </c>
      <c r="Y404" s="2">
        <f t="shared" si="205"/>
        <v>96.635669034755878</v>
      </c>
      <c r="Z404" s="2">
        <f t="shared" si="206"/>
        <v>26.356254447942362</v>
      </c>
      <c r="AH404" s="2">
        <f t="shared" si="208"/>
        <v>1</v>
      </c>
      <c r="AJ404" s="2">
        <f t="shared" si="199"/>
        <v>96.635669034755878</v>
      </c>
      <c r="AK404" s="2">
        <f t="shared" si="199"/>
        <v>26.356254447942362</v>
      </c>
    </row>
    <row r="405" spans="1:37" x14ac:dyDescent="0.2">
      <c r="A405" s="2">
        <f t="shared" si="225"/>
        <v>21</v>
      </c>
      <c r="C405" s="2">
        <f t="shared" si="226"/>
        <v>30</v>
      </c>
      <c r="D405" s="2">
        <f t="shared" si="227"/>
        <v>100</v>
      </c>
      <c r="E405" s="2">
        <f t="shared" si="220"/>
        <v>75.000000000000014</v>
      </c>
      <c r="F405" s="2">
        <f t="shared" si="228"/>
        <v>49.999999999999993</v>
      </c>
      <c r="G405" s="2">
        <f t="shared" si="221"/>
        <v>43.301270189221931</v>
      </c>
      <c r="I405" s="2">
        <f t="shared" si="200"/>
        <v>86.483854606689619</v>
      </c>
      <c r="J405" s="2">
        <f t="shared" si="229"/>
        <v>49.999999999999993</v>
      </c>
      <c r="K405" s="2">
        <f t="shared" si="201"/>
        <v>4.5324267637740121</v>
      </c>
      <c r="M405" s="2">
        <f t="shared" si="222"/>
        <v>86.483854606689619</v>
      </c>
      <c r="N405" s="2">
        <f t="shared" si="202"/>
        <v>49.469369681450502</v>
      </c>
      <c r="O405" s="2">
        <f t="shared" si="207"/>
        <v>-8.5629641882329359</v>
      </c>
      <c r="Q405" s="2">
        <f t="shared" si="203"/>
        <v>86.483854606689619</v>
      </c>
      <c r="R405" s="2">
        <f t="shared" si="204"/>
        <v>49.469369681450502</v>
      </c>
      <c r="S405" s="2">
        <f t="shared" si="230"/>
        <v>-8.5629641882329359</v>
      </c>
      <c r="U405" s="2">
        <f t="shared" si="223"/>
        <v>86.483854606689619</v>
      </c>
      <c r="V405" s="2">
        <f t="shared" si="223"/>
        <v>49.469369681450502</v>
      </c>
      <c r="W405" s="2">
        <f t="shared" si="224"/>
        <v>991.43703581176703</v>
      </c>
      <c r="Y405" s="2">
        <f t="shared" si="205"/>
        <v>87.230808899405829</v>
      </c>
      <c r="Z405" s="2">
        <f t="shared" si="206"/>
        <v>49.896632760895464</v>
      </c>
      <c r="AH405" s="2">
        <f t="shared" si="208"/>
        <v>1</v>
      </c>
      <c r="AJ405" s="2">
        <f t="shared" si="199"/>
        <v>87.230808899405829</v>
      </c>
      <c r="AK405" s="2">
        <f t="shared" si="199"/>
        <v>49.896632760895464</v>
      </c>
    </row>
    <row r="406" spans="1:37" x14ac:dyDescent="0.2">
      <c r="A406" s="2">
        <f t="shared" si="225"/>
        <v>22</v>
      </c>
      <c r="C406" s="2">
        <f t="shared" si="226"/>
        <v>45</v>
      </c>
      <c r="D406" s="2">
        <f t="shared" si="227"/>
        <v>100</v>
      </c>
      <c r="E406" s="2">
        <f t="shared" si="220"/>
        <v>61.237243569579462</v>
      </c>
      <c r="F406" s="2">
        <f t="shared" si="228"/>
        <v>70.710678118654741</v>
      </c>
      <c r="G406" s="2">
        <f t="shared" si="221"/>
        <v>35.35533905932737</v>
      </c>
      <c r="I406" s="2">
        <f t="shared" si="200"/>
        <v>70.613771591812622</v>
      </c>
      <c r="J406" s="2">
        <f t="shared" si="229"/>
        <v>70.710678118654741</v>
      </c>
      <c r="K406" s="2">
        <f t="shared" si="201"/>
        <v>3.7007109559267946</v>
      </c>
      <c r="M406" s="2">
        <f t="shared" si="222"/>
        <v>70.613771591812622</v>
      </c>
      <c r="N406" s="2">
        <f t="shared" si="202"/>
        <v>69.259084665035331</v>
      </c>
      <c r="O406" s="2">
        <f t="shared" si="207"/>
        <v>-14.72665790126133</v>
      </c>
      <c r="Q406" s="2">
        <f t="shared" si="203"/>
        <v>70.613771591812622</v>
      </c>
      <c r="R406" s="2">
        <f t="shared" si="204"/>
        <v>69.259084665035331</v>
      </c>
      <c r="S406" s="2">
        <f t="shared" si="230"/>
        <v>-14.72665790126133</v>
      </c>
      <c r="U406" s="2">
        <f t="shared" si="223"/>
        <v>70.613771591812622</v>
      </c>
      <c r="V406" s="2">
        <f t="shared" si="223"/>
        <v>69.259084665035331</v>
      </c>
      <c r="W406" s="2">
        <f t="shared" si="224"/>
        <v>985.27334209873868</v>
      </c>
      <c r="Y406" s="2">
        <f t="shared" si="205"/>
        <v>71.669219671972101</v>
      </c>
      <c r="Z406" s="2">
        <f t="shared" si="206"/>
        <v>70.294284545957566</v>
      </c>
      <c r="AH406" s="2">
        <f t="shared" si="208"/>
        <v>1</v>
      </c>
      <c r="AJ406" s="2">
        <f t="shared" si="199"/>
        <v>71.669219671972101</v>
      </c>
      <c r="AK406" s="2">
        <f t="shared" si="199"/>
        <v>70.294284545957566</v>
      </c>
    </row>
    <row r="407" spans="1:37" x14ac:dyDescent="0.2">
      <c r="A407" s="2">
        <f t="shared" si="225"/>
        <v>23</v>
      </c>
      <c r="C407" s="2">
        <f t="shared" si="226"/>
        <v>60</v>
      </c>
      <c r="D407" s="2">
        <f t="shared" si="227"/>
        <v>100</v>
      </c>
      <c r="E407" s="2">
        <f t="shared" si="220"/>
        <v>43.301270189221945</v>
      </c>
      <c r="F407" s="2">
        <f t="shared" si="228"/>
        <v>86.602540378443862</v>
      </c>
      <c r="G407" s="2">
        <f t="shared" si="221"/>
        <v>25.000000000000004</v>
      </c>
      <c r="I407" s="2">
        <f t="shared" si="200"/>
        <v>49.931476737728708</v>
      </c>
      <c r="J407" s="2">
        <f t="shared" si="229"/>
        <v>86.602540378443862</v>
      </c>
      <c r="K407" s="2">
        <f t="shared" si="201"/>
        <v>2.6167978121471904</v>
      </c>
      <c r="M407" s="2">
        <f t="shared" si="222"/>
        <v>49.931476737728708</v>
      </c>
      <c r="N407" s="2">
        <f t="shared" si="202"/>
        <v>84.328907484747091</v>
      </c>
      <c r="O407" s="2">
        <f t="shared" si="207"/>
        <v>-19.886754215271633</v>
      </c>
      <c r="Q407" s="2">
        <f t="shared" si="203"/>
        <v>49.931476737728708</v>
      </c>
      <c r="R407" s="2">
        <f t="shared" si="204"/>
        <v>84.328907484747091</v>
      </c>
      <c r="S407" s="2">
        <f t="shared" si="230"/>
        <v>-19.886754215271633</v>
      </c>
      <c r="U407" s="2">
        <f t="shared" si="223"/>
        <v>49.931476737728708</v>
      </c>
      <c r="V407" s="2">
        <f t="shared" si="223"/>
        <v>84.328907484747091</v>
      </c>
      <c r="W407" s="2">
        <f t="shared" si="224"/>
        <v>980.11324578472841</v>
      </c>
      <c r="Y407" s="2">
        <f t="shared" si="205"/>
        <v>50.94459946590257</v>
      </c>
      <c r="Z407" s="2">
        <f t="shared" si="206"/>
        <v>86.039963083275225</v>
      </c>
      <c r="AH407" s="2">
        <f t="shared" si="208"/>
        <v>1</v>
      </c>
      <c r="AJ407" s="2">
        <f t="shared" si="199"/>
        <v>50.94459946590257</v>
      </c>
      <c r="AK407" s="2">
        <f t="shared" si="199"/>
        <v>86.039963083275225</v>
      </c>
    </row>
    <row r="408" spans="1:37" x14ac:dyDescent="0.2">
      <c r="A408" s="2">
        <f t="shared" si="225"/>
        <v>24</v>
      </c>
      <c r="C408" s="2">
        <f t="shared" si="226"/>
        <v>75</v>
      </c>
      <c r="D408" s="2">
        <f t="shared" si="227"/>
        <v>100</v>
      </c>
      <c r="E408" s="2">
        <f t="shared" si="220"/>
        <v>22.414386804201339</v>
      </c>
      <c r="F408" s="2">
        <f t="shared" si="228"/>
        <v>96.592582628906825</v>
      </c>
      <c r="G408" s="2">
        <f t="shared" si="221"/>
        <v>12.940952255126035</v>
      </c>
      <c r="I408" s="2">
        <f t="shared" si="200"/>
        <v>25.846434259635338</v>
      </c>
      <c r="J408" s="2">
        <f t="shared" si="229"/>
        <v>96.592582628906825</v>
      </c>
      <c r="K408" s="2">
        <f t="shared" si="201"/>
        <v>1.3545542219326023</v>
      </c>
      <c r="M408" s="2">
        <f t="shared" si="222"/>
        <v>25.846434259635338</v>
      </c>
      <c r="N408" s="2">
        <f t="shared" si="202"/>
        <v>93.651854619482123</v>
      </c>
      <c r="O408" s="2">
        <f t="shared" si="207"/>
        <v>-23.691601093926401</v>
      </c>
      <c r="Q408" s="2">
        <f t="shared" si="203"/>
        <v>25.846434259635338</v>
      </c>
      <c r="R408" s="2">
        <f t="shared" si="204"/>
        <v>93.651854619482123</v>
      </c>
      <c r="S408" s="2">
        <f t="shared" si="230"/>
        <v>-23.691601093926401</v>
      </c>
      <c r="U408" s="2">
        <f t="shared" si="223"/>
        <v>25.846434259635338</v>
      </c>
      <c r="V408" s="2">
        <f t="shared" si="223"/>
        <v>93.651854619482123</v>
      </c>
      <c r="W408" s="2">
        <f t="shared" si="224"/>
        <v>976.30839890607365</v>
      </c>
      <c r="Y408" s="2">
        <f t="shared" si="205"/>
        <v>26.473637109539922</v>
      </c>
      <c r="Z408" s="2">
        <f t="shared" si="206"/>
        <v>95.924458628458396</v>
      </c>
      <c r="AH408" s="2">
        <f t="shared" si="208"/>
        <v>1</v>
      </c>
      <c r="AJ408" s="2">
        <f t="shared" si="199"/>
        <v>26.473637109539922</v>
      </c>
      <c r="AK408" s="2">
        <f t="shared" si="199"/>
        <v>95.924458628458396</v>
      </c>
    </row>
    <row r="409" spans="1:37" x14ac:dyDescent="0.2">
      <c r="A409" s="2">
        <f t="shared" si="225"/>
        <v>25</v>
      </c>
      <c r="C409" s="2">
        <f t="shared" si="226"/>
        <v>90</v>
      </c>
      <c r="D409" s="2">
        <f t="shared" si="227"/>
        <v>100</v>
      </c>
      <c r="E409" s="2">
        <f t="shared" si="220"/>
        <v>5.3050484267905943E-15</v>
      </c>
      <c r="F409" s="2">
        <f t="shared" si="228"/>
        <v>100</v>
      </c>
      <c r="G409" s="2">
        <f t="shared" si="221"/>
        <v>3.0628711372715496E-15</v>
      </c>
      <c r="I409" s="2">
        <f t="shared" si="200"/>
        <v>6.1173471576534019E-15</v>
      </c>
      <c r="J409" s="2">
        <f t="shared" si="229"/>
        <v>100</v>
      </c>
      <c r="K409" s="2">
        <f t="shared" si="201"/>
        <v>3.2059657963603885E-16</v>
      </c>
      <c r="M409" s="2">
        <f t="shared" si="222"/>
        <v>6.1173471576534019E-15</v>
      </c>
      <c r="N409" s="2">
        <f t="shared" si="202"/>
        <v>96.592582628906825</v>
      </c>
      <c r="O409" s="2">
        <f t="shared" si="207"/>
        <v>-25.881904510252074</v>
      </c>
      <c r="Q409" s="2">
        <f t="shared" si="203"/>
        <v>6.1173471576534019E-15</v>
      </c>
      <c r="R409" s="2">
        <f t="shared" si="204"/>
        <v>96.592582628906825</v>
      </c>
      <c r="S409" s="2">
        <f t="shared" si="230"/>
        <v>-25.881904510252074</v>
      </c>
      <c r="U409" s="2">
        <f t="shared" si="223"/>
        <v>6.1173471576534019E-15</v>
      </c>
      <c r="V409" s="2">
        <f t="shared" si="223"/>
        <v>96.592582628906825</v>
      </c>
      <c r="W409" s="2">
        <f t="shared" si="224"/>
        <v>974.11809548974793</v>
      </c>
      <c r="Y409" s="2">
        <f t="shared" si="205"/>
        <v>6.2798824762390261E-15</v>
      </c>
      <c r="Z409" s="2">
        <f t="shared" si="206"/>
        <v>99.159006568237402</v>
      </c>
      <c r="AH409" s="2">
        <f t="shared" si="208"/>
        <v>1</v>
      </c>
      <c r="AJ409" s="2">
        <f t="shared" si="199"/>
        <v>6.2798824762390261E-15</v>
      </c>
      <c r="AK409" s="2">
        <f t="shared" si="199"/>
        <v>99.159006568237402</v>
      </c>
    </row>
    <row r="410" spans="1:37" x14ac:dyDescent="0.2">
      <c r="A410" s="2">
        <v>1</v>
      </c>
      <c r="B410" s="34">
        <f>B385+30</f>
        <v>60</v>
      </c>
      <c r="C410" s="2">
        <v>90</v>
      </c>
      <c r="D410" s="23">
        <f>$D$32</f>
        <v>100</v>
      </c>
      <c r="E410" s="2">
        <f>$D410*COS(RADIANS($C410))*COS(RADIANS($B$410))</f>
        <v>3.0628711372715508E-15</v>
      </c>
      <c r="F410" s="2">
        <f>$D410*SIN(RADIANS($C410))</f>
        <v>100</v>
      </c>
      <c r="G410" s="2">
        <f>$D410*COS(RADIANS($C410))*SIN(RADIANS($B$410))</f>
        <v>5.3050484267905935E-15</v>
      </c>
      <c r="I410" s="2">
        <f t="shared" si="200"/>
        <v>5.1374797524783565E-15</v>
      </c>
      <c r="J410" s="2">
        <f>F410</f>
        <v>100</v>
      </c>
      <c r="K410" s="2">
        <f t="shared" si="201"/>
        <v>3.336318361157911E-15</v>
      </c>
      <c r="M410" s="2">
        <f>I410</f>
        <v>5.1374797524783565E-15</v>
      </c>
      <c r="N410" s="2">
        <f t="shared" si="202"/>
        <v>96.592582628906825</v>
      </c>
      <c r="O410" s="2">
        <f t="shared" si="207"/>
        <v>-25.88190451025207</v>
      </c>
      <c r="Q410" s="2">
        <f t="shared" si="203"/>
        <v>5.1374797524783565E-15</v>
      </c>
      <c r="R410" s="2">
        <f t="shared" si="204"/>
        <v>96.592582628906825</v>
      </c>
      <c r="S410" s="2">
        <f>O410</f>
        <v>-25.88190451025207</v>
      </c>
      <c r="U410" s="2">
        <f>Q410</f>
        <v>5.1374797524783565E-15</v>
      </c>
      <c r="V410" s="2">
        <f t="shared" ref="V410:V459" si="231">R410</f>
        <v>96.592582628906825</v>
      </c>
      <c r="W410" s="2">
        <f>S410+$W$32</f>
        <v>974.11809548974793</v>
      </c>
      <c r="Y410" s="2">
        <f t="shared" si="205"/>
        <v>5.2739804098346363E-15</v>
      </c>
      <c r="Z410" s="2">
        <f t="shared" si="206"/>
        <v>99.159006568237402</v>
      </c>
      <c r="AH410" s="2">
        <f t="shared" si="208"/>
        <v>1</v>
      </c>
      <c r="AJ410" s="2">
        <f t="shared" si="199"/>
        <v>5.2739804098346363E-15</v>
      </c>
      <c r="AK410" s="2">
        <f t="shared" si="199"/>
        <v>99.159006568237402</v>
      </c>
    </row>
    <row r="411" spans="1:37" x14ac:dyDescent="0.2">
      <c r="A411" s="2">
        <f>A410+1</f>
        <v>2</v>
      </c>
      <c r="C411" s="2">
        <f>C410+15</f>
        <v>105</v>
      </c>
      <c r="D411" s="2">
        <f>D410</f>
        <v>100</v>
      </c>
      <c r="E411" s="2">
        <f t="shared" ref="E411:E434" si="232">$D411*COS(RADIANS($C411))*COS(RADIANS($B$410))</f>
        <v>-12.940952255126046</v>
      </c>
      <c r="F411" s="2">
        <f>$D411*SIN(RADIANS($C411))</f>
        <v>96.592582628906825</v>
      </c>
      <c r="G411" s="2">
        <f t="shared" ref="G411:G434" si="233">$D411*COS(RADIANS($C411))*SIN(RADIANS($B$410))</f>
        <v>-22.414386804201342</v>
      </c>
      <c r="I411" s="2">
        <f t="shared" si="200"/>
        <v>-21.706391555122348</v>
      </c>
      <c r="J411" s="2">
        <f>F411</f>
        <v>96.592582628906825</v>
      </c>
      <c r="K411" s="2">
        <f t="shared" si="201"/>
        <v>-14.096295496814768</v>
      </c>
      <c r="M411" s="2">
        <f t="shared" ref="M411:M434" si="234">I411</f>
        <v>-21.706391555122348</v>
      </c>
      <c r="N411" s="2">
        <f t="shared" si="202"/>
        <v>89.652880449253374</v>
      </c>
      <c r="O411" s="2">
        <f t="shared" si="207"/>
        <v>-38.615975875375675</v>
      </c>
      <c r="Q411" s="2">
        <f t="shared" si="203"/>
        <v>-21.706391555122348</v>
      </c>
      <c r="R411" s="2">
        <f t="shared" si="204"/>
        <v>89.652880449253374</v>
      </c>
      <c r="S411" s="2">
        <f>O411</f>
        <v>-38.615975875375675</v>
      </c>
      <c r="U411" s="2">
        <f t="shared" ref="U411:U434" si="235">Q411</f>
        <v>-21.706391555122348</v>
      </c>
      <c r="V411" s="2">
        <f t="shared" si="231"/>
        <v>89.652880449253374</v>
      </c>
      <c r="W411" s="2">
        <f t="shared" ref="W411:W434" si="236">S411+$W$32</f>
        <v>961.38402412462437</v>
      </c>
      <c r="Y411" s="2">
        <f t="shared" si="205"/>
        <v>-22.57827362472225</v>
      </c>
      <c r="Z411" s="2">
        <f t="shared" si="206"/>
        <v>93.253973645844198</v>
      </c>
      <c r="AH411" s="2">
        <f t="shared" si="208"/>
        <v>1</v>
      </c>
      <c r="AJ411" s="2">
        <f t="shared" si="199"/>
        <v>-22.57827362472225</v>
      </c>
      <c r="AK411" s="2">
        <f t="shared" si="199"/>
        <v>93.253973645844198</v>
      </c>
    </row>
    <row r="412" spans="1:37" x14ac:dyDescent="0.2">
      <c r="A412" s="2">
        <f t="shared" ref="A412:A434" si="237">A411+1</f>
        <v>3</v>
      </c>
      <c r="C412" s="2">
        <f t="shared" ref="C412:C434" si="238">C411+15</f>
        <v>120</v>
      </c>
      <c r="D412" s="2">
        <f t="shared" ref="D412:D434" si="239">D411</f>
        <v>100</v>
      </c>
      <c r="E412" s="2">
        <f t="shared" si="232"/>
        <v>-24.999999999999996</v>
      </c>
      <c r="F412" s="2">
        <f t="shared" ref="F412:F434" si="240">$D412*SIN(RADIANS($C412))</f>
        <v>86.602540378443877</v>
      </c>
      <c r="G412" s="2">
        <f t="shared" si="233"/>
        <v>-43.30127018922191</v>
      </c>
      <c r="I412" s="2">
        <f t="shared" si="200"/>
        <v>-41.933528397271189</v>
      </c>
      <c r="J412" s="2">
        <f>F412</f>
        <v>86.602540378443877</v>
      </c>
      <c r="K412" s="2">
        <f t="shared" si="201"/>
        <v>-27.231951750751335</v>
      </c>
      <c r="M412" s="2">
        <f t="shared" si="234"/>
        <v>-41.933528397271189</v>
      </c>
      <c r="N412" s="2">
        <f t="shared" si="202"/>
        <v>76.603482625373431</v>
      </c>
      <c r="O412" s="2">
        <f t="shared" si="207"/>
        <v>-48.718432300509861</v>
      </c>
      <c r="Q412" s="2">
        <f t="shared" si="203"/>
        <v>-41.933528397271189</v>
      </c>
      <c r="R412" s="2">
        <f t="shared" si="204"/>
        <v>76.603482625373431</v>
      </c>
      <c r="S412" s="2">
        <f>O412</f>
        <v>-48.718432300509861</v>
      </c>
      <c r="U412" s="2">
        <f t="shared" si="235"/>
        <v>-41.933528397271189</v>
      </c>
      <c r="V412" s="2">
        <f t="shared" si="231"/>
        <v>76.603482625373431</v>
      </c>
      <c r="W412" s="2">
        <f t="shared" si="236"/>
        <v>951.2815676994901</v>
      </c>
      <c r="Y412" s="2">
        <f t="shared" si="205"/>
        <v>-44.081089995972668</v>
      </c>
      <c r="Z412" s="2">
        <f t="shared" si="206"/>
        <v>80.526612967626093</v>
      </c>
      <c r="AH412" s="2">
        <f t="shared" si="208"/>
        <v>1</v>
      </c>
      <c r="AJ412" s="2">
        <f t="shared" si="199"/>
        <v>-44.081089995972668</v>
      </c>
      <c r="AK412" s="2">
        <f t="shared" si="199"/>
        <v>80.526612967626093</v>
      </c>
    </row>
    <row r="413" spans="1:37" x14ac:dyDescent="0.2">
      <c r="A413" s="2">
        <f t="shared" si="237"/>
        <v>4</v>
      </c>
      <c r="C413" s="2">
        <f t="shared" si="238"/>
        <v>135</v>
      </c>
      <c r="D413" s="2">
        <f t="shared" si="239"/>
        <v>100</v>
      </c>
      <c r="E413" s="2">
        <f t="shared" si="232"/>
        <v>-35.355339059327378</v>
      </c>
      <c r="F413" s="2">
        <f t="shared" si="240"/>
        <v>70.710678118654755</v>
      </c>
      <c r="G413" s="2">
        <f t="shared" si="233"/>
        <v>-61.237243569579441</v>
      </c>
      <c r="I413" s="2">
        <f t="shared" si="200"/>
        <v>-59.302964577578244</v>
      </c>
      <c r="J413" s="2">
        <f>F413</f>
        <v>70.710678118654755</v>
      </c>
      <c r="K413" s="2">
        <f t="shared" si="201"/>
        <v>-38.511795495802311</v>
      </c>
      <c r="M413" s="2">
        <f t="shared" si="234"/>
        <v>-59.302964577578244</v>
      </c>
      <c r="N413" s="2">
        <f t="shared" si="202"/>
        <v>58.333684053814821</v>
      </c>
      <c r="O413" s="2">
        <f t="shared" si="207"/>
        <v>-55.500808075380398</v>
      </c>
      <c r="Q413" s="2">
        <f t="shared" si="203"/>
        <v>-59.302964577578244</v>
      </c>
      <c r="R413" s="2">
        <f t="shared" si="204"/>
        <v>58.333684053814821</v>
      </c>
      <c r="S413" s="2">
        <f>O413</f>
        <v>-55.500808075380398</v>
      </c>
      <c r="U413" s="2">
        <f t="shared" si="235"/>
        <v>-59.302964577578244</v>
      </c>
      <c r="V413" s="2">
        <f t="shared" si="231"/>
        <v>58.333684053814821</v>
      </c>
      <c r="W413" s="2">
        <f t="shared" si="236"/>
        <v>944.49919192461959</v>
      </c>
      <c r="Y413" s="2">
        <f t="shared" si="205"/>
        <v>-62.787734584225248</v>
      </c>
      <c r="Z413" s="2">
        <f t="shared" si="206"/>
        <v>61.761497047919583</v>
      </c>
      <c r="AH413" s="2">
        <f t="shared" si="208"/>
        <v>1</v>
      </c>
      <c r="AJ413" s="2">
        <f t="shared" si="199"/>
        <v>-62.787734584225248</v>
      </c>
      <c r="AK413" s="2">
        <f t="shared" si="199"/>
        <v>61.761497047919583</v>
      </c>
    </row>
    <row r="414" spans="1:37" x14ac:dyDescent="0.2">
      <c r="A414" s="2">
        <f t="shared" si="237"/>
        <v>5</v>
      </c>
      <c r="C414" s="2">
        <f t="shared" si="238"/>
        <v>150</v>
      </c>
      <c r="D414" s="2">
        <f t="shared" si="239"/>
        <v>100</v>
      </c>
      <c r="E414" s="2">
        <f t="shared" si="232"/>
        <v>-43.301270189221945</v>
      </c>
      <c r="F414" s="2">
        <f t="shared" si="240"/>
        <v>49.999999999999993</v>
      </c>
      <c r="G414" s="2">
        <f t="shared" si="233"/>
        <v>-75</v>
      </c>
      <c r="I414" s="2">
        <f t="shared" si="200"/>
        <v>-72.631001724706039</v>
      </c>
      <c r="J414" s="2">
        <f t="shared" ref="J414:J434" si="241">F414</f>
        <v>49.999999999999993</v>
      </c>
      <c r="K414" s="2">
        <f t="shared" si="201"/>
        <v>-47.167124021565584</v>
      </c>
      <c r="M414" s="2">
        <f t="shared" si="234"/>
        <v>-72.631001724706039</v>
      </c>
      <c r="N414" s="2">
        <f t="shared" si="202"/>
        <v>36.088541314959635</v>
      </c>
      <c r="O414" s="2">
        <f t="shared" si="207"/>
        <v>-58.500895499335734</v>
      </c>
      <c r="Q414" s="2">
        <f t="shared" si="203"/>
        <v>-72.631001724706039</v>
      </c>
      <c r="R414" s="2">
        <f t="shared" si="204"/>
        <v>36.088541314959635</v>
      </c>
      <c r="S414" s="2">
        <f t="shared" ref="S414:S434" si="242">O414</f>
        <v>-58.500895499335734</v>
      </c>
      <c r="U414" s="2">
        <f t="shared" si="235"/>
        <v>-72.631001724706039</v>
      </c>
      <c r="V414" s="2">
        <f t="shared" si="231"/>
        <v>36.088541314959635</v>
      </c>
      <c r="W414" s="2">
        <f t="shared" si="236"/>
        <v>941.49910450066432</v>
      </c>
      <c r="Y414" s="2">
        <f t="shared" si="205"/>
        <v>-77.143994484441677</v>
      </c>
      <c r="Z414" s="2">
        <f t="shared" si="206"/>
        <v>38.330935358775129</v>
      </c>
      <c r="AH414" s="2">
        <f t="shared" si="208"/>
        <v>1</v>
      </c>
      <c r="AJ414" s="2">
        <f t="shared" si="199"/>
        <v>-77.143994484441677</v>
      </c>
      <c r="AK414" s="2">
        <f t="shared" si="199"/>
        <v>38.330935358775129</v>
      </c>
    </row>
    <row r="415" spans="1:37" x14ac:dyDescent="0.2">
      <c r="A415" s="2">
        <f t="shared" si="237"/>
        <v>6</v>
      </c>
      <c r="C415" s="2">
        <f t="shared" si="238"/>
        <v>165</v>
      </c>
      <c r="D415" s="2">
        <f t="shared" si="239"/>
        <v>100</v>
      </c>
      <c r="E415" s="2">
        <f t="shared" si="232"/>
        <v>-48.296291314453427</v>
      </c>
      <c r="F415" s="2">
        <f t="shared" si="240"/>
        <v>25.881904510252102</v>
      </c>
      <c r="G415" s="2">
        <f t="shared" si="233"/>
        <v>-83.651630373780776</v>
      </c>
      <c r="I415" s="2">
        <f t="shared" si="200"/>
        <v>-81.009356132700589</v>
      </c>
      <c r="J415" s="2">
        <f t="shared" si="241"/>
        <v>25.881904510252102</v>
      </c>
      <c r="K415" s="2">
        <f t="shared" si="201"/>
        <v>-52.608090992617072</v>
      </c>
      <c r="M415" s="2">
        <f t="shared" si="234"/>
        <v>-81.009356132700589</v>
      </c>
      <c r="N415" s="2">
        <f t="shared" si="202"/>
        <v>11.384024124624352</v>
      </c>
      <c r="O415" s="2">
        <f t="shared" si="207"/>
        <v>-57.514243572312211</v>
      </c>
      <c r="Q415" s="2">
        <f t="shared" si="203"/>
        <v>-81.009356132700589</v>
      </c>
      <c r="R415" s="2">
        <f t="shared" si="204"/>
        <v>11.384024124624352</v>
      </c>
      <c r="S415" s="2">
        <f t="shared" si="242"/>
        <v>-57.514243572312211</v>
      </c>
      <c r="U415" s="2">
        <f t="shared" si="235"/>
        <v>-81.009356132700589</v>
      </c>
      <c r="V415" s="2">
        <f t="shared" si="231"/>
        <v>11.384024124624352</v>
      </c>
      <c r="W415" s="2">
        <f t="shared" si="236"/>
        <v>942.48575642768776</v>
      </c>
      <c r="Y415" s="2">
        <f t="shared" si="205"/>
        <v>-85.952870460081087</v>
      </c>
      <c r="Z415" s="2">
        <f t="shared" si="206"/>
        <v>12.078722725501253</v>
      </c>
      <c r="AH415" s="2">
        <f t="shared" si="208"/>
        <v>1</v>
      </c>
      <c r="AJ415" s="2">
        <f t="shared" si="199"/>
        <v>-85.952870460081087</v>
      </c>
      <c r="AK415" s="2">
        <f t="shared" si="199"/>
        <v>12.078722725501253</v>
      </c>
    </row>
    <row r="416" spans="1:37" x14ac:dyDescent="0.2">
      <c r="A416" s="2">
        <f t="shared" si="237"/>
        <v>7</v>
      </c>
      <c r="C416" s="2">
        <f t="shared" si="238"/>
        <v>180</v>
      </c>
      <c r="D416" s="2">
        <f t="shared" si="239"/>
        <v>100</v>
      </c>
      <c r="E416" s="2">
        <f t="shared" si="232"/>
        <v>-50.000000000000014</v>
      </c>
      <c r="F416" s="2">
        <f t="shared" si="240"/>
        <v>1.22514845490862E-14</v>
      </c>
      <c r="G416" s="2">
        <f t="shared" si="233"/>
        <v>-86.602540378443862</v>
      </c>
      <c r="I416" s="2">
        <f t="shared" si="200"/>
        <v>-83.867056794542407</v>
      </c>
      <c r="J416" s="2">
        <f t="shared" si="241"/>
        <v>1.22514845490862E-14</v>
      </c>
      <c r="K416" s="2">
        <f t="shared" si="201"/>
        <v>-54.463903501502706</v>
      </c>
      <c r="M416" s="2">
        <f t="shared" si="234"/>
        <v>-83.867056794542407</v>
      </c>
      <c r="N416" s="2">
        <f t="shared" si="202"/>
        <v>-14.096295496814754</v>
      </c>
      <c r="O416" s="2">
        <f t="shared" si="207"/>
        <v>-52.608090992617079</v>
      </c>
      <c r="Q416" s="2">
        <f t="shared" si="203"/>
        <v>-83.867056794542407</v>
      </c>
      <c r="R416" s="2">
        <f t="shared" si="204"/>
        <v>-14.096295496814754</v>
      </c>
      <c r="S416" s="2">
        <f t="shared" si="242"/>
        <v>-52.608090992617079</v>
      </c>
      <c r="U416" s="2">
        <f t="shared" si="235"/>
        <v>-83.867056794542407</v>
      </c>
      <c r="V416" s="2">
        <f t="shared" si="231"/>
        <v>-14.096295496814754</v>
      </c>
      <c r="W416" s="2">
        <f t="shared" si="236"/>
        <v>947.39190900738288</v>
      </c>
      <c r="Y416" s="2">
        <f t="shared" si="205"/>
        <v>-88.524142962560234</v>
      </c>
      <c r="Z416" s="2">
        <f t="shared" si="206"/>
        <v>-14.87905413039041</v>
      </c>
      <c r="AH416" s="2">
        <f t="shared" si="208"/>
        <v>1</v>
      </c>
      <c r="AJ416" s="2">
        <f t="shared" si="199"/>
        <v>-88.524142962560234</v>
      </c>
      <c r="AK416" s="2">
        <f t="shared" si="199"/>
        <v>-14.87905413039041</v>
      </c>
    </row>
    <row r="417" spans="1:37" x14ac:dyDescent="0.2">
      <c r="A417" s="2">
        <f t="shared" si="237"/>
        <v>8</v>
      </c>
      <c r="C417" s="2">
        <f t="shared" si="238"/>
        <v>195</v>
      </c>
      <c r="D417" s="2">
        <f t="shared" si="239"/>
        <v>100</v>
      </c>
      <c r="E417" s="2">
        <f t="shared" si="232"/>
        <v>-48.296291314453427</v>
      </c>
      <c r="F417" s="2">
        <f t="shared" si="240"/>
        <v>-25.881904510252081</v>
      </c>
      <c r="G417" s="2">
        <f t="shared" si="233"/>
        <v>-83.651630373780776</v>
      </c>
      <c r="I417" s="2">
        <f t="shared" si="200"/>
        <v>-81.009356132700589</v>
      </c>
      <c r="J417" s="2">
        <f t="shared" si="241"/>
        <v>-25.881904510252081</v>
      </c>
      <c r="K417" s="2">
        <f t="shared" si="201"/>
        <v>-52.608090992617072</v>
      </c>
      <c r="M417" s="2">
        <f t="shared" si="234"/>
        <v>-81.009356132700589</v>
      </c>
      <c r="N417" s="2">
        <f t="shared" si="202"/>
        <v>-38.615975875375675</v>
      </c>
      <c r="O417" s="2">
        <f t="shared" si="207"/>
        <v>-44.116783950756066</v>
      </c>
      <c r="Q417" s="2">
        <f t="shared" si="203"/>
        <v>-81.009356132700589</v>
      </c>
      <c r="R417" s="2">
        <f t="shared" si="204"/>
        <v>-38.615975875375675</v>
      </c>
      <c r="S417" s="2">
        <f t="shared" si="242"/>
        <v>-44.116783950756066</v>
      </c>
      <c r="U417" s="2">
        <f t="shared" si="235"/>
        <v>-81.009356132700589</v>
      </c>
      <c r="V417" s="2">
        <f t="shared" si="231"/>
        <v>-38.615975875375675</v>
      </c>
      <c r="W417" s="2">
        <f t="shared" si="236"/>
        <v>955.88321604924397</v>
      </c>
      <c r="Y417" s="2">
        <f t="shared" si="205"/>
        <v>-84.74817296983197</v>
      </c>
      <c r="Z417" s="2">
        <f t="shared" si="206"/>
        <v>-40.398215207689461</v>
      </c>
      <c r="AH417" s="2">
        <f t="shared" si="208"/>
        <v>1</v>
      </c>
      <c r="AJ417" s="2">
        <f t="shared" si="199"/>
        <v>-84.74817296983197</v>
      </c>
      <c r="AK417" s="2">
        <f t="shared" si="199"/>
        <v>-40.398215207689461</v>
      </c>
    </row>
    <row r="418" spans="1:37" x14ac:dyDescent="0.2">
      <c r="A418" s="2">
        <f t="shared" si="237"/>
        <v>9</v>
      </c>
      <c r="C418" s="2">
        <f t="shared" si="238"/>
        <v>210</v>
      </c>
      <c r="D418" s="2">
        <f t="shared" si="239"/>
        <v>100</v>
      </c>
      <c r="E418" s="2">
        <f t="shared" si="232"/>
        <v>-43.301270189221938</v>
      </c>
      <c r="F418" s="2">
        <f t="shared" si="240"/>
        <v>-50.000000000000014</v>
      </c>
      <c r="G418" s="2">
        <f t="shared" si="233"/>
        <v>-75</v>
      </c>
      <c r="I418" s="2">
        <f t="shared" si="200"/>
        <v>-72.631001724706039</v>
      </c>
      <c r="J418" s="2">
        <f t="shared" si="241"/>
        <v>-50.000000000000014</v>
      </c>
      <c r="K418" s="2">
        <f t="shared" si="201"/>
        <v>-47.167124021565584</v>
      </c>
      <c r="M418" s="2">
        <f t="shared" si="234"/>
        <v>-72.631001724706039</v>
      </c>
      <c r="N418" s="2">
        <f t="shared" si="202"/>
        <v>-60.504041313947198</v>
      </c>
      <c r="O418" s="2">
        <f t="shared" si="207"/>
        <v>-32.618990989083656</v>
      </c>
      <c r="Q418" s="2">
        <f t="shared" si="203"/>
        <v>-72.631001724706039</v>
      </c>
      <c r="R418" s="2">
        <f t="shared" si="204"/>
        <v>-60.504041313947198</v>
      </c>
      <c r="S418" s="2">
        <f t="shared" si="242"/>
        <v>-32.618990989083656</v>
      </c>
      <c r="U418" s="2">
        <f t="shared" si="235"/>
        <v>-72.631001724706039</v>
      </c>
      <c r="V418" s="2">
        <f t="shared" si="231"/>
        <v>-60.504041313947198</v>
      </c>
      <c r="W418" s="2">
        <f t="shared" si="236"/>
        <v>967.38100901091639</v>
      </c>
      <c r="Y418" s="2">
        <f t="shared" si="205"/>
        <v>-75.080036767484685</v>
      </c>
      <c r="Z418" s="2">
        <f t="shared" si="206"/>
        <v>-62.544168998943462</v>
      </c>
      <c r="AH418" s="2">
        <f t="shared" si="208"/>
        <v>1</v>
      </c>
      <c r="AJ418" s="2">
        <f t="shared" si="199"/>
        <v>-75.080036767484685</v>
      </c>
      <c r="AK418" s="2">
        <f t="shared" si="199"/>
        <v>-62.544168998943462</v>
      </c>
    </row>
    <row r="419" spans="1:37" x14ac:dyDescent="0.2">
      <c r="A419" s="2">
        <f t="shared" si="237"/>
        <v>10</v>
      </c>
      <c r="C419" s="2">
        <f t="shared" si="238"/>
        <v>225</v>
      </c>
      <c r="D419" s="2">
        <f t="shared" si="239"/>
        <v>100</v>
      </c>
      <c r="E419" s="2">
        <f t="shared" si="232"/>
        <v>-35.355339059327392</v>
      </c>
      <c r="F419" s="2">
        <f t="shared" si="240"/>
        <v>-70.710678118654741</v>
      </c>
      <c r="G419" s="2">
        <f t="shared" si="233"/>
        <v>-61.237243569579462</v>
      </c>
      <c r="I419" s="2">
        <f t="shared" si="200"/>
        <v>-59.302964577578265</v>
      </c>
      <c r="J419" s="2">
        <f t="shared" si="241"/>
        <v>-70.710678118654741</v>
      </c>
      <c r="K419" s="2">
        <f t="shared" si="201"/>
        <v>-38.511795495802318</v>
      </c>
      <c r="M419" s="2">
        <f t="shared" si="234"/>
        <v>-59.302964577578265</v>
      </c>
      <c r="N419" s="2">
        <f t="shared" si="202"/>
        <v>-78.268856324629041</v>
      </c>
      <c r="O419" s="2">
        <f t="shared" si="207"/>
        <v>-18.898267696936546</v>
      </c>
      <c r="Q419" s="2">
        <f t="shared" si="203"/>
        <v>-59.302964577578265</v>
      </c>
      <c r="R419" s="2">
        <f t="shared" si="204"/>
        <v>-78.268856324629041</v>
      </c>
      <c r="S419" s="2">
        <f t="shared" si="242"/>
        <v>-18.898267696936546</v>
      </c>
      <c r="U419" s="2">
        <f t="shared" si="235"/>
        <v>-59.302964577578265</v>
      </c>
      <c r="V419" s="2">
        <f t="shared" si="231"/>
        <v>-78.268856324629041</v>
      </c>
      <c r="W419" s="2">
        <f t="shared" si="236"/>
        <v>981.1017323030635</v>
      </c>
      <c r="Y419" s="2">
        <f t="shared" si="205"/>
        <v>-60.445275576436863</v>
      </c>
      <c r="Z419" s="2">
        <f t="shared" si="206"/>
        <v>-79.776493861547578</v>
      </c>
      <c r="AH419" s="2">
        <f t="shared" si="208"/>
        <v>1</v>
      </c>
      <c r="AJ419" s="2">
        <f t="shared" ref="AJ419:AK459" si="243">IF($AH419=1,Y419,0)</f>
        <v>-60.445275576436863</v>
      </c>
      <c r="AK419" s="2">
        <f t="shared" si="243"/>
        <v>-79.776493861547578</v>
      </c>
    </row>
    <row r="420" spans="1:37" x14ac:dyDescent="0.2">
      <c r="A420" s="2">
        <f t="shared" si="237"/>
        <v>11</v>
      </c>
      <c r="C420" s="2">
        <f t="shared" si="238"/>
        <v>240</v>
      </c>
      <c r="D420" s="2">
        <f t="shared" si="239"/>
        <v>100</v>
      </c>
      <c r="E420" s="2">
        <f t="shared" si="232"/>
        <v>-25.000000000000028</v>
      </c>
      <c r="F420" s="2">
        <f t="shared" si="240"/>
        <v>-86.602540378443834</v>
      </c>
      <c r="G420" s="2">
        <f t="shared" si="233"/>
        <v>-43.301270189221967</v>
      </c>
      <c r="I420" s="2">
        <f t="shared" ref="I420:I483" si="244">E420*COS(RADIANS(-$K$32))-G420*SIN(RADIANS(-$K$32))</f>
        <v>-41.933528397271239</v>
      </c>
      <c r="J420" s="2">
        <f t="shared" si="241"/>
        <v>-86.602540378443834</v>
      </c>
      <c r="K420" s="2">
        <f t="shared" ref="K420:K483" si="245">E420*SIN(RADIANS(-$K$32))+G420*COS(RADIANS(-$K$32))</f>
        <v>-27.231951750751371</v>
      </c>
      <c r="M420" s="2">
        <f t="shared" si="234"/>
        <v>-41.933528397271239</v>
      </c>
      <c r="N420" s="2">
        <f t="shared" ref="N420:N483" si="246">J420*COS(RADIANS(-$O$32))-K420*SIN(RADIANS(-$O$32))</f>
        <v>-90.69977812218815</v>
      </c>
      <c r="O420" s="2">
        <f t="shared" si="207"/>
        <v>-3.8896586921072291</v>
      </c>
      <c r="Q420" s="2">
        <f t="shared" ref="Q420:Q459" si="247">M420*COS(RADIANS(-$S$32))-N420*SIN(RADIANS(-$S$32))</f>
        <v>-41.933528397271239</v>
      </c>
      <c r="R420" s="2">
        <f t="shared" ref="R420:R459" si="248">M420*SIN(RADIANS(-$S$32))+N420*COS(RADIANS(-$S$32))</f>
        <v>-90.69977812218815</v>
      </c>
      <c r="S420" s="2">
        <f t="shared" si="242"/>
        <v>-3.8896586921072291</v>
      </c>
      <c r="U420" s="2">
        <f t="shared" si="235"/>
        <v>-41.933528397271239</v>
      </c>
      <c r="V420" s="2">
        <f t="shared" si="231"/>
        <v>-90.69977812218815</v>
      </c>
      <c r="W420" s="2">
        <f t="shared" si="236"/>
        <v>996.11034130789278</v>
      </c>
      <c r="Y420" s="2">
        <f t="shared" ref="Y420:Y483" si="249">$Z$32*U420/W420</f>
        <v>-42.097272418849222</v>
      </c>
      <c r="Z420" s="2">
        <f t="shared" ref="Z420:Z483" si="250">$Z$32*V420/W420</f>
        <v>-91.05394689819137</v>
      </c>
      <c r="AH420" s="2">
        <f t="shared" si="208"/>
        <v>1</v>
      </c>
      <c r="AJ420" s="2">
        <f t="shared" si="243"/>
        <v>-42.097272418849222</v>
      </c>
      <c r="AK420" s="2">
        <f t="shared" si="243"/>
        <v>-91.05394689819137</v>
      </c>
    </row>
    <row r="421" spans="1:37" x14ac:dyDescent="0.2">
      <c r="A421" s="2">
        <f t="shared" si="237"/>
        <v>12</v>
      </c>
      <c r="C421" s="2">
        <f t="shared" si="238"/>
        <v>255</v>
      </c>
      <c r="D421" s="2">
        <f t="shared" si="239"/>
        <v>100</v>
      </c>
      <c r="E421" s="2">
        <f t="shared" si="232"/>
        <v>-12.940952255126035</v>
      </c>
      <c r="F421" s="2">
        <f t="shared" si="240"/>
        <v>-96.592582628906825</v>
      </c>
      <c r="G421" s="2">
        <f t="shared" si="233"/>
        <v>-22.414386804201325</v>
      </c>
      <c r="I421" s="2">
        <f t="shared" si="244"/>
        <v>-21.70639155512233</v>
      </c>
      <c r="J421" s="2">
        <f t="shared" si="241"/>
        <v>-96.592582628906825</v>
      </c>
      <c r="K421" s="2">
        <f t="shared" si="245"/>
        <v>-14.09629549681476</v>
      </c>
      <c r="M421" s="2">
        <f t="shared" si="234"/>
        <v>-21.70639155512233</v>
      </c>
      <c r="N421" s="2">
        <f t="shared" si="246"/>
        <v>-96.949659929190503</v>
      </c>
      <c r="O421" s="2">
        <f t="shared" ref="O421:O484" si="251">J421*SIN(RADIANS(-$O$32))+K421*COS(RADIANS(-$O$32))</f>
        <v>11.384024124624327</v>
      </c>
      <c r="Q421" s="2">
        <f t="shared" si="247"/>
        <v>-21.70639155512233</v>
      </c>
      <c r="R421" s="2">
        <f t="shared" si="248"/>
        <v>-96.949659929190503</v>
      </c>
      <c r="S421" s="2">
        <f t="shared" si="242"/>
        <v>11.384024124624327</v>
      </c>
      <c r="U421" s="2">
        <f t="shared" si="235"/>
        <v>-21.70639155512233</v>
      </c>
      <c r="V421" s="2">
        <f t="shared" si="231"/>
        <v>-96.949659929190503</v>
      </c>
      <c r="W421" s="2">
        <f t="shared" si="236"/>
        <v>1011.3840241246244</v>
      </c>
      <c r="Y421" s="2">
        <f t="shared" si="249"/>
        <v>-21.46206686813122</v>
      </c>
      <c r="Z421" s="2">
        <f t="shared" si="250"/>
        <v>-95.858405528110467</v>
      </c>
      <c r="AH421" s="2">
        <f t="shared" ref="AH421:AH484" si="252">AH420</f>
        <v>1</v>
      </c>
      <c r="AJ421" s="2">
        <f t="shared" si="243"/>
        <v>-21.46206686813122</v>
      </c>
      <c r="AK421" s="2">
        <f t="shared" si="243"/>
        <v>-95.858405528110467</v>
      </c>
    </row>
    <row r="422" spans="1:37" x14ac:dyDescent="0.2">
      <c r="A422" s="2">
        <f t="shared" si="237"/>
        <v>13</v>
      </c>
      <c r="C422" s="2">
        <f t="shared" si="238"/>
        <v>270</v>
      </c>
      <c r="D422" s="2">
        <f t="shared" si="239"/>
        <v>100</v>
      </c>
      <c r="E422" s="2">
        <f t="shared" si="232"/>
        <v>-9.1886134118146517E-15</v>
      </c>
      <c r="F422" s="2">
        <f t="shared" si="240"/>
        <v>-100</v>
      </c>
      <c r="G422" s="2">
        <f t="shared" si="233"/>
        <v>-1.5915145280371781E-14</v>
      </c>
      <c r="I422" s="2">
        <f t="shared" si="244"/>
        <v>-1.5412439257435066E-14</v>
      </c>
      <c r="J422" s="2">
        <f t="shared" si="241"/>
        <v>-100</v>
      </c>
      <c r="K422" s="2">
        <f t="shared" si="245"/>
        <v>-1.0008955083473733E-14</v>
      </c>
      <c r="M422" s="2">
        <f t="shared" si="234"/>
        <v>-1.5412439257435066E-14</v>
      </c>
      <c r="N422" s="2">
        <f t="shared" si="246"/>
        <v>-96.592582628906825</v>
      </c>
      <c r="O422" s="2">
        <f t="shared" si="251"/>
        <v>25.881904510252063</v>
      </c>
      <c r="Q422" s="2">
        <f t="shared" si="247"/>
        <v>-1.5412439257435066E-14</v>
      </c>
      <c r="R422" s="2">
        <f t="shared" si="248"/>
        <v>-96.592582628906825</v>
      </c>
      <c r="S422" s="2">
        <f t="shared" si="242"/>
        <v>25.881904510252063</v>
      </c>
      <c r="U422" s="2">
        <f t="shared" si="235"/>
        <v>-1.5412439257435066E-14</v>
      </c>
      <c r="V422" s="2">
        <f t="shared" si="231"/>
        <v>-96.592582628906825</v>
      </c>
      <c r="W422" s="2">
        <f t="shared" si="236"/>
        <v>1025.8819045102521</v>
      </c>
      <c r="Y422" s="2">
        <f t="shared" si="249"/>
        <v>-1.5023599879942171E-14</v>
      </c>
      <c r="Z422" s="2">
        <f t="shared" si="250"/>
        <v>-94.155654958178985</v>
      </c>
      <c r="AH422" s="2">
        <f t="shared" si="252"/>
        <v>1</v>
      </c>
      <c r="AJ422" s="2">
        <f t="shared" si="243"/>
        <v>-1.5023599879942171E-14</v>
      </c>
      <c r="AK422" s="2">
        <f t="shared" si="243"/>
        <v>-94.155654958178985</v>
      </c>
    </row>
    <row r="423" spans="1:37" x14ac:dyDescent="0.2">
      <c r="A423" s="2">
        <f t="shared" si="237"/>
        <v>14</v>
      </c>
      <c r="C423" s="2">
        <f t="shared" si="238"/>
        <v>285</v>
      </c>
      <c r="D423" s="2">
        <f t="shared" si="239"/>
        <v>100</v>
      </c>
      <c r="E423" s="2">
        <f t="shared" si="232"/>
        <v>12.940952255126017</v>
      </c>
      <c r="F423" s="2">
        <f t="shared" si="240"/>
        <v>-96.59258262890684</v>
      </c>
      <c r="G423" s="2">
        <f t="shared" si="233"/>
        <v>22.414386804201296</v>
      </c>
      <c r="I423" s="2">
        <f t="shared" si="244"/>
        <v>21.706391555122302</v>
      </c>
      <c r="J423" s="2">
        <f t="shared" si="241"/>
        <v>-96.59258262890684</v>
      </c>
      <c r="K423" s="2">
        <f t="shared" si="245"/>
        <v>14.096295496814744</v>
      </c>
      <c r="M423" s="2">
        <f t="shared" si="234"/>
        <v>21.706391555122302</v>
      </c>
      <c r="N423" s="2">
        <f t="shared" si="246"/>
        <v>-89.652880449253402</v>
      </c>
      <c r="O423" s="2">
        <f t="shared" si="251"/>
        <v>38.615975875375653</v>
      </c>
      <c r="Q423" s="2">
        <f t="shared" si="247"/>
        <v>21.706391555122302</v>
      </c>
      <c r="R423" s="2">
        <f t="shared" si="248"/>
        <v>-89.652880449253402</v>
      </c>
      <c r="S423" s="2">
        <f t="shared" si="242"/>
        <v>38.615975875375653</v>
      </c>
      <c r="U423" s="2">
        <f t="shared" si="235"/>
        <v>21.706391555122302</v>
      </c>
      <c r="V423" s="2">
        <f t="shared" si="231"/>
        <v>-89.652880449253402</v>
      </c>
      <c r="W423" s="2">
        <f t="shared" si="236"/>
        <v>1038.6159758753756</v>
      </c>
      <c r="Y423" s="2">
        <f t="shared" si="249"/>
        <v>20.899343028906838</v>
      </c>
      <c r="Z423" s="2">
        <f t="shared" si="250"/>
        <v>-86.319566164665773</v>
      </c>
      <c r="AH423" s="2">
        <f t="shared" si="252"/>
        <v>1</v>
      </c>
      <c r="AJ423" s="2">
        <f t="shared" si="243"/>
        <v>20.899343028906838</v>
      </c>
      <c r="AK423" s="2">
        <f t="shared" si="243"/>
        <v>-86.319566164665773</v>
      </c>
    </row>
    <row r="424" spans="1:37" x14ac:dyDescent="0.2">
      <c r="A424" s="2">
        <f t="shared" si="237"/>
        <v>15</v>
      </c>
      <c r="C424" s="2">
        <f t="shared" si="238"/>
        <v>300</v>
      </c>
      <c r="D424" s="2">
        <f t="shared" si="239"/>
        <v>100</v>
      </c>
      <c r="E424" s="2">
        <f t="shared" si="232"/>
        <v>25.000000000000014</v>
      </c>
      <c r="F424" s="2">
        <f t="shared" si="240"/>
        <v>-86.602540378443862</v>
      </c>
      <c r="G424" s="2">
        <f t="shared" si="233"/>
        <v>43.301270189221945</v>
      </c>
      <c r="I424" s="2">
        <f t="shared" si="244"/>
        <v>41.933528397271218</v>
      </c>
      <c r="J424" s="2">
        <f t="shared" si="241"/>
        <v>-86.602540378443862</v>
      </c>
      <c r="K424" s="2">
        <f t="shared" si="245"/>
        <v>27.231951750751364</v>
      </c>
      <c r="M424" s="2">
        <f t="shared" si="234"/>
        <v>41.933528397271218</v>
      </c>
      <c r="N424" s="2">
        <f t="shared" si="246"/>
        <v>-76.603482625373402</v>
      </c>
      <c r="O424" s="2">
        <f t="shared" si="251"/>
        <v>48.718432300509889</v>
      </c>
      <c r="Q424" s="2">
        <f t="shared" si="247"/>
        <v>41.933528397271218</v>
      </c>
      <c r="R424" s="2">
        <f t="shared" si="248"/>
        <v>-76.603482625373402</v>
      </c>
      <c r="S424" s="2">
        <f t="shared" si="242"/>
        <v>48.718432300509889</v>
      </c>
      <c r="U424" s="2">
        <f t="shared" si="235"/>
        <v>41.933528397271218</v>
      </c>
      <c r="V424" s="2">
        <f t="shared" si="231"/>
        <v>-76.603482625373402</v>
      </c>
      <c r="W424" s="2">
        <f t="shared" si="236"/>
        <v>1048.7184323005099</v>
      </c>
      <c r="Y424" s="2">
        <f t="shared" si="249"/>
        <v>39.985497637611068</v>
      </c>
      <c r="Z424" s="2">
        <f t="shared" si="250"/>
        <v>-73.044851950711887</v>
      </c>
      <c r="AH424" s="2">
        <f t="shared" si="252"/>
        <v>1</v>
      </c>
      <c r="AJ424" s="2">
        <f t="shared" si="243"/>
        <v>39.985497637611068</v>
      </c>
      <c r="AK424" s="2">
        <f t="shared" si="243"/>
        <v>-73.044851950711887</v>
      </c>
    </row>
    <row r="425" spans="1:37" x14ac:dyDescent="0.2">
      <c r="A425" s="2">
        <f t="shared" si="237"/>
        <v>16</v>
      </c>
      <c r="C425" s="2">
        <f t="shared" si="238"/>
        <v>315</v>
      </c>
      <c r="D425" s="2">
        <f t="shared" si="239"/>
        <v>100</v>
      </c>
      <c r="E425" s="2">
        <f t="shared" si="232"/>
        <v>35.355339059327378</v>
      </c>
      <c r="F425" s="2">
        <f t="shared" si="240"/>
        <v>-70.710678118654769</v>
      </c>
      <c r="G425" s="2">
        <f t="shared" si="233"/>
        <v>61.237243569579441</v>
      </c>
      <c r="I425" s="2">
        <f t="shared" si="244"/>
        <v>59.302964577578244</v>
      </c>
      <c r="J425" s="2">
        <f t="shared" si="241"/>
        <v>-70.710678118654769</v>
      </c>
      <c r="K425" s="2">
        <f t="shared" si="245"/>
        <v>38.511795495802311</v>
      </c>
      <c r="M425" s="2">
        <f t="shared" si="234"/>
        <v>59.302964577578244</v>
      </c>
      <c r="N425" s="2">
        <f t="shared" si="246"/>
        <v>-58.333684053814835</v>
      </c>
      <c r="O425" s="2">
        <f t="shared" si="251"/>
        <v>55.500808075380405</v>
      </c>
      <c r="Q425" s="2">
        <f t="shared" si="247"/>
        <v>59.302964577578244</v>
      </c>
      <c r="R425" s="2">
        <f t="shared" si="248"/>
        <v>-58.333684053814835</v>
      </c>
      <c r="S425" s="2">
        <f t="shared" si="242"/>
        <v>55.500808075380405</v>
      </c>
      <c r="U425" s="2">
        <f t="shared" si="235"/>
        <v>59.302964577578244</v>
      </c>
      <c r="V425" s="2">
        <f t="shared" si="231"/>
        <v>-58.333684053814835</v>
      </c>
      <c r="W425" s="2">
        <f t="shared" si="236"/>
        <v>1055.5008080753805</v>
      </c>
      <c r="Y425" s="2">
        <f t="shared" si="249"/>
        <v>56.184669991596074</v>
      </c>
      <c r="Z425" s="2">
        <f t="shared" si="250"/>
        <v>-55.266356602967967</v>
      </c>
      <c r="AH425" s="2">
        <f t="shared" si="252"/>
        <v>1</v>
      </c>
      <c r="AJ425" s="2">
        <f t="shared" si="243"/>
        <v>56.184669991596074</v>
      </c>
      <c r="AK425" s="2">
        <f t="shared" si="243"/>
        <v>-55.266356602967967</v>
      </c>
    </row>
    <row r="426" spans="1:37" x14ac:dyDescent="0.2">
      <c r="A426" s="2">
        <f t="shared" si="237"/>
        <v>17</v>
      </c>
      <c r="C426" s="2">
        <f t="shared" si="238"/>
        <v>330</v>
      </c>
      <c r="D426" s="2">
        <f t="shared" si="239"/>
        <v>100</v>
      </c>
      <c r="E426" s="2">
        <f t="shared" si="232"/>
        <v>43.301270189221924</v>
      </c>
      <c r="F426" s="2">
        <f t="shared" si="240"/>
        <v>-50.000000000000043</v>
      </c>
      <c r="G426" s="2">
        <f t="shared" si="233"/>
        <v>74.999999999999972</v>
      </c>
      <c r="I426" s="2">
        <f t="shared" si="244"/>
        <v>72.63100172470601</v>
      </c>
      <c r="J426" s="2">
        <f t="shared" si="241"/>
        <v>-50.000000000000043</v>
      </c>
      <c r="K426" s="2">
        <f t="shared" si="245"/>
        <v>47.16712402156557</v>
      </c>
      <c r="M426" s="2">
        <f t="shared" si="234"/>
        <v>72.63100172470601</v>
      </c>
      <c r="N426" s="2">
        <f t="shared" si="246"/>
        <v>-36.088541314959684</v>
      </c>
      <c r="O426" s="2">
        <f t="shared" si="251"/>
        <v>58.500895499335734</v>
      </c>
      <c r="Q426" s="2">
        <f t="shared" si="247"/>
        <v>72.63100172470601</v>
      </c>
      <c r="R426" s="2">
        <f t="shared" si="248"/>
        <v>-36.088541314959684</v>
      </c>
      <c r="S426" s="2">
        <f t="shared" si="242"/>
        <v>58.500895499335734</v>
      </c>
      <c r="U426" s="2">
        <f t="shared" si="235"/>
        <v>72.63100172470601</v>
      </c>
      <c r="V426" s="2">
        <f t="shared" si="231"/>
        <v>-36.088541314959684</v>
      </c>
      <c r="W426" s="2">
        <f t="shared" si="236"/>
        <v>1058.5008954993357</v>
      </c>
      <c r="Y426" s="2">
        <f t="shared" si="249"/>
        <v>68.616854301708614</v>
      </c>
      <c r="Z426" s="2">
        <f t="shared" si="250"/>
        <v>-34.094011132541681</v>
      </c>
      <c r="AH426" s="2">
        <f t="shared" si="252"/>
        <v>1</v>
      </c>
      <c r="AJ426" s="2">
        <f t="shared" si="243"/>
        <v>68.616854301708614</v>
      </c>
      <c r="AK426" s="2">
        <f t="shared" si="243"/>
        <v>-34.094011132541681</v>
      </c>
    </row>
    <row r="427" spans="1:37" x14ac:dyDescent="0.2">
      <c r="A427" s="2">
        <f t="shared" si="237"/>
        <v>18</v>
      </c>
      <c r="C427" s="2">
        <f t="shared" si="238"/>
        <v>345</v>
      </c>
      <c r="D427" s="2">
        <f t="shared" si="239"/>
        <v>100</v>
      </c>
      <c r="E427" s="2">
        <f t="shared" si="232"/>
        <v>48.296291314453427</v>
      </c>
      <c r="F427" s="2">
        <f t="shared" si="240"/>
        <v>-25.881904510252067</v>
      </c>
      <c r="G427" s="2">
        <f t="shared" si="233"/>
        <v>83.651630373780776</v>
      </c>
      <c r="I427" s="2">
        <f t="shared" si="244"/>
        <v>81.009356132700589</v>
      </c>
      <c r="J427" s="2">
        <f t="shared" si="241"/>
        <v>-25.881904510252067</v>
      </c>
      <c r="K427" s="2">
        <f t="shared" si="245"/>
        <v>52.608090992617072</v>
      </c>
      <c r="M427" s="2">
        <f t="shared" si="234"/>
        <v>81.009356132700589</v>
      </c>
      <c r="N427" s="2">
        <f t="shared" si="246"/>
        <v>-11.38402412462432</v>
      </c>
      <c r="O427" s="2">
        <f t="shared" si="251"/>
        <v>57.514243572312196</v>
      </c>
      <c r="Q427" s="2">
        <f t="shared" si="247"/>
        <v>81.009356132700589</v>
      </c>
      <c r="R427" s="2">
        <f t="shared" si="248"/>
        <v>-11.38402412462432</v>
      </c>
      <c r="S427" s="2">
        <f t="shared" si="242"/>
        <v>57.514243572312196</v>
      </c>
      <c r="U427" s="2">
        <f t="shared" si="235"/>
        <v>81.009356132700589</v>
      </c>
      <c r="V427" s="2">
        <f t="shared" si="231"/>
        <v>-11.38402412462432</v>
      </c>
      <c r="W427" s="2">
        <f t="shared" si="236"/>
        <v>1057.5142435723121</v>
      </c>
      <c r="Y427" s="2">
        <f t="shared" si="249"/>
        <v>76.603560306713945</v>
      </c>
      <c r="Z427" s="2">
        <f t="shared" si="250"/>
        <v>-10.764889639848986</v>
      </c>
      <c r="AH427" s="2">
        <f t="shared" si="252"/>
        <v>1</v>
      </c>
      <c r="AJ427" s="2">
        <f t="shared" si="243"/>
        <v>76.603560306713945</v>
      </c>
      <c r="AK427" s="2">
        <f t="shared" si="243"/>
        <v>-10.764889639848986</v>
      </c>
    </row>
    <row r="428" spans="1:37" x14ac:dyDescent="0.2">
      <c r="A428" s="2">
        <f t="shared" si="237"/>
        <v>19</v>
      </c>
      <c r="C428" s="2">
        <v>0</v>
      </c>
      <c r="D428" s="2">
        <f t="shared" si="239"/>
        <v>100</v>
      </c>
      <c r="E428" s="2">
        <f t="shared" si="232"/>
        <v>50.000000000000014</v>
      </c>
      <c r="F428" s="2">
        <f t="shared" si="240"/>
        <v>0</v>
      </c>
      <c r="G428" s="2">
        <f t="shared" si="233"/>
        <v>86.602540378443862</v>
      </c>
      <c r="I428" s="2">
        <f t="shared" si="244"/>
        <v>83.867056794542407</v>
      </c>
      <c r="J428" s="2">
        <f t="shared" si="241"/>
        <v>0</v>
      </c>
      <c r="K428" s="2">
        <f t="shared" si="245"/>
        <v>54.463903501502706</v>
      </c>
      <c r="M428" s="2">
        <f t="shared" si="234"/>
        <v>83.867056794542407</v>
      </c>
      <c r="N428" s="2">
        <f t="shared" si="246"/>
        <v>14.096295496814767</v>
      </c>
      <c r="O428" s="2">
        <f t="shared" si="251"/>
        <v>52.608090992617079</v>
      </c>
      <c r="Q428" s="2">
        <f t="shared" si="247"/>
        <v>83.867056794542407</v>
      </c>
      <c r="R428" s="2">
        <f t="shared" si="248"/>
        <v>14.096295496814767</v>
      </c>
      <c r="S428" s="2">
        <f t="shared" si="242"/>
        <v>52.608090992617079</v>
      </c>
      <c r="U428" s="2">
        <f t="shared" si="235"/>
        <v>83.867056794542407</v>
      </c>
      <c r="V428" s="2">
        <f t="shared" si="231"/>
        <v>14.096295496814767</v>
      </c>
      <c r="W428" s="2">
        <f t="shared" si="236"/>
        <v>1052.608090992617</v>
      </c>
      <c r="Y428" s="2">
        <f t="shared" si="249"/>
        <v>79.675481798221</v>
      </c>
      <c r="Z428" s="2">
        <f t="shared" si="250"/>
        <v>13.391779540210315</v>
      </c>
      <c r="AH428" s="2">
        <f t="shared" si="252"/>
        <v>1</v>
      </c>
      <c r="AJ428" s="2">
        <f t="shared" si="243"/>
        <v>79.675481798221</v>
      </c>
      <c r="AK428" s="2">
        <f t="shared" si="243"/>
        <v>13.391779540210315</v>
      </c>
    </row>
    <row r="429" spans="1:37" x14ac:dyDescent="0.2">
      <c r="A429" s="2">
        <f t="shared" si="237"/>
        <v>20</v>
      </c>
      <c r="C429" s="2">
        <f t="shared" si="238"/>
        <v>15</v>
      </c>
      <c r="D429" s="2">
        <f t="shared" si="239"/>
        <v>100</v>
      </c>
      <c r="E429" s="2">
        <f t="shared" si="232"/>
        <v>48.296291314453427</v>
      </c>
      <c r="F429" s="2">
        <f t="shared" si="240"/>
        <v>25.881904510252074</v>
      </c>
      <c r="G429" s="2">
        <f t="shared" si="233"/>
        <v>83.651630373780776</v>
      </c>
      <c r="I429" s="2">
        <f t="shared" si="244"/>
        <v>81.009356132700589</v>
      </c>
      <c r="J429" s="2">
        <f t="shared" si="241"/>
        <v>25.881904510252074</v>
      </c>
      <c r="K429" s="2">
        <f t="shared" si="245"/>
        <v>52.608090992617072</v>
      </c>
      <c r="M429" s="2">
        <f t="shared" si="234"/>
        <v>81.009356132700589</v>
      </c>
      <c r="N429" s="2">
        <f t="shared" si="246"/>
        <v>38.615975875375675</v>
      </c>
      <c r="O429" s="2">
        <f t="shared" si="251"/>
        <v>44.116783950756066</v>
      </c>
      <c r="Q429" s="2">
        <f t="shared" si="247"/>
        <v>81.009356132700589</v>
      </c>
      <c r="R429" s="2">
        <f t="shared" si="248"/>
        <v>38.615975875375675</v>
      </c>
      <c r="S429" s="2">
        <f t="shared" si="242"/>
        <v>44.116783950756066</v>
      </c>
      <c r="U429" s="2">
        <f t="shared" si="235"/>
        <v>81.009356132700589</v>
      </c>
      <c r="V429" s="2">
        <f t="shared" si="231"/>
        <v>38.615975875375675</v>
      </c>
      <c r="W429" s="2">
        <f t="shared" si="236"/>
        <v>1044.1167839507561</v>
      </c>
      <c r="Y429" s="2">
        <f t="shared" si="249"/>
        <v>77.586489727878231</v>
      </c>
      <c r="Z429" s="2">
        <f t="shared" si="250"/>
        <v>36.984345495586751</v>
      </c>
      <c r="AH429" s="2">
        <f t="shared" si="252"/>
        <v>1</v>
      </c>
      <c r="AJ429" s="2">
        <f t="shared" si="243"/>
        <v>77.586489727878231</v>
      </c>
      <c r="AK429" s="2">
        <f t="shared" si="243"/>
        <v>36.984345495586751</v>
      </c>
    </row>
    <row r="430" spans="1:37" x14ac:dyDescent="0.2">
      <c r="A430" s="2">
        <f t="shared" si="237"/>
        <v>21</v>
      </c>
      <c r="C430" s="2">
        <f t="shared" si="238"/>
        <v>30</v>
      </c>
      <c r="D430" s="2">
        <f t="shared" si="239"/>
        <v>100</v>
      </c>
      <c r="E430" s="2">
        <f t="shared" si="232"/>
        <v>43.301270189221945</v>
      </c>
      <c r="F430" s="2">
        <f t="shared" si="240"/>
        <v>49.999999999999993</v>
      </c>
      <c r="G430" s="2">
        <f t="shared" si="233"/>
        <v>75</v>
      </c>
      <c r="I430" s="2">
        <f t="shared" si="244"/>
        <v>72.631001724706039</v>
      </c>
      <c r="J430" s="2">
        <f t="shared" si="241"/>
        <v>49.999999999999993</v>
      </c>
      <c r="K430" s="2">
        <f t="shared" si="245"/>
        <v>47.167124021565584</v>
      </c>
      <c r="M430" s="2">
        <f t="shared" si="234"/>
        <v>72.631001724706039</v>
      </c>
      <c r="N430" s="2">
        <f t="shared" si="246"/>
        <v>60.504041313947177</v>
      </c>
      <c r="O430" s="2">
        <f t="shared" si="251"/>
        <v>32.618990989083663</v>
      </c>
      <c r="Q430" s="2">
        <f t="shared" si="247"/>
        <v>72.631001724706039</v>
      </c>
      <c r="R430" s="2">
        <f t="shared" si="248"/>
        <v>60.504041313947177</v>
      </c>
      <c r="S430" s="2">
        <f t="shared" si="242"/>
        <v>32.618990989083663</v>
      </c>
      <c r="U430" s="2">
        <f t="shared" si="235"/>
        <v>72.631001724706039</v>
      </c>
      <c r="V430" s="2">
        <f t="shared" si="231"/>
        <v>60.504041313947177</v>
      </c>
      <c r="W430" s="2">
        <f t="shared" si="236"/>
        <v>1032.6189909890836</v>
      </c>
      <c r="Y430" s="2">
        <f t="shared" si="249"/>
        <v>70.336689871582905</v>
      </c>
      <c r="Z430" s="2">
        <f t="shared" si="250"/>
        <v>58.592803194519981</v>
      </c>
      <c r="AH430" s="2">
        <f t="shared" si="252"/>
        <v>1</v>
      </c>
      <c r="AJ430" s="2">
        <f t="shared" si="243"/>
        <v>70.336689871582905</v>
      </c>
      <c r="AK430" s="2">
        <f t="shared" si="243"/>
        <v>58.592803194519981</v>
      </c>
    </row>
    <row r="431" spans="1:37" x14ac:dyDescent="0.2">
      <c r="A431" s="2">
        <f t="shared" si="237"/>
        <v>22</v>
      </c>
      <c r="C431" s="2">
        <f t="shared" si="238"/>
        <v>45</v>
      </c>
      <c r="D431" s="2">
        <f t="shared" si="239"/>
        <v>100</v>
      </c>
      <c r="E431" s="2">
        <f t="shared" si="232"/>
        <v>35.355339059327385</v>
      </c>
      <c r="F431" s="2">
        <f t="shared" si="240"/>
        <v>70.710678118654741</v>
      </c>
      <c r="G431" s="2">
        <f t="shared" si="233"/>
        <v>61.237243569579448</v>
      </c>
      <c r="I431" s="2">
        <f t="shared" si="244"/>
        <v>59.302964577578251</v>
      </c>
      <c r="J431" s="2">
        <f t="shared" si="241"/>
        <v>70.710678118654741</v>
      </c>
      <c r="K431" s="2">
        <f t="shared" si="245"/>
        <v>38.511795495802318</v>
      </c>
      <c r="M431" s="2">
        <f t="shared" si="234"/>
        <v>59.302964577578251</v>
      </c>
      <c r="N431" s="2">
        <f t="shared" si="246"/>
        <v>78.268856324629041</v>
      </c>
      <c r="O431" s="2">
        <f t="shared" si="251"/>
        <v>18.898267696936546</v>
      </c>
      <c r="Q431" s="2">
        <f t="shared" si="247"/>
        <v>59.302964577578251</v>
      </c>
      <c r="R431" s="2">
        <f t="shared" si="248"/>
        <v>78.268856324629041</v>
      </c>
      <c r="S431" s="2">
        <f t="shared" si="242"/>
        <v>18.898267696936546</v>
      </c>
      <c r="U431" s="2">
        <f t="shared" si="235"/>
        <v>59.302964577578251</v>
      </c>
      <c r="V431" s="2">
        <f t="shared" si="231"/>
        <v>78.268856324629041</v>
      </c>
      <c r="W431" s="2">
        <f t="shared" si="236"/>
        <v>1018.8982676969365</v>
      </c>
      <c r="Y431" s="2">
        <f t="shared" si="249"/>
        <v>58.203028170440916</v>
      </c>
      <c r="Z431" s="2">
        <f t="shared" si="250"/>
        <v>76.817145348125678</v>
      </c>
      <c r="AH431" s="2">
        <f t="shared" si="252"/>
        <v>1</v>
      </c>
      <c r="AJ431" s="2">
        <f t="shared" si="243"/>
        <v>58.203028170440916</v>
      </c>
      <c r="AK431" s="2">
        <f t="shared" si="243"/>
        <v>76.817145348125678</v>
      </c>
    </row>
    <row r="432" spans="1:37" x14ac:dyDescent="0.2">
      <c r="A432" s="2">
        <f t="shared" si="237"/>
        <v>23</v>
      </c>
      <c r="C432" s="2">
        <f t="shared" si="238"/>
        <v>60</v>
      </c>
      <c r="D432" s="2">
        <f t="shared" si="239"/>
        <v>100</v>
      </c>
      <c r="E432" s="2">
        <f t="shared" si="232"/>
        <v>25.000000000000014</v>
      </c>
      <c r="F432" s="2">
        <f t="shared" si="240"/>
        <v>86.602540378443862</v>
      </c>
      <c r="G432" s="2">
        <f t="shared" si="233"/>
        <v>43.301270189221945</v>
      </c>
      <c r="I432" s="2">
        <f t="shared" si="244"/>
        <v>41.933528397271218</v>
      </c>
      <c r="J432" s="2">
        <f t="shared" si="241"/>
        <v>86.602540378443862</v>
      </c>
      <c r="K432" s="2">
        <f t="shared" si="245"/>
        <v>27.231951750751364</v>
      </c>
      <c r="M432" s="2">
        <f t="shared" si="234"/>
        <v>41.933528397271218</v>
      </c>
      <c r="N432" s="2">
        <f t="shared" si="246"/>
        <v>90.699778122188178</v>
      </c>
      <c r="O432" s="2">
        <f t="shared" si="251"/>
        <v>3.8896586921072149</v>
      </c>
      <c r="Q432" s="2">
        <f t="shared" si="247"/>
        <v>41.933528397271218</v>
      </c>
      <c r="R432" s="2">
        <f t="shared" si="248"/>
        <v>90.699778122188178</v>
      </c>
      <c r="S432" s="2">
        <f t="shared" si="242"/>
        <v>3.8896586921072149</v>
      </c>
      <c r="U432" s="2">
        <f t="shared" si="235"/>
        <v>41.933528397271218</v>
      </c>
      <c r="V432" s="2">
        <f t="shared" si="231"/>
        <v>90.699778122188178</v>
      </c>
      <c r="W432" s="2">
        <f t="shared" si="236"/>
        <v>1003.8896586921072</v>
      </c>
      <c r="Y432" s="2">
        <f t="shared" si="249"/>
        <v>41.771053256892074</v>
      </c>
      <c r="Z432" s="2">
        <f t="shared" si="250"/>
        <v>90.348353862270216</v>
      </c>
      <c r="AH432" s="2">
        <f t="shared" si="252"/>
        <v>1</v>
      </c>
      <c r="AJ432" s="2">
        <f t="shared" si="243"/>
        <v>41.771053256892074</v>
      </c>
      <c r="AK432" s="2">
        <f t="shared" si="243"/>
        <v>90.348353862270216</v>
      </c>
    </row>
    <row r="433" spans="1:37" x14ac:dyDescent="0.2">
      <c r="A433" s="2">
        <f t="shared" si="237"/>
        <v>24</v>
      </c>
      <c r="C433" s="2">
        <f t="shared" si="238"/>
        <v>75</v>
      </c>
      <c r="D433" s="2">
        <f t="shared" si="239"/>
        <v>100</v>
      </c>
      <c r="E433" s="2">
        <f t="shared" si="232"/>
        <v>12.940952255126041</v>
      </c>
      <c r="F433" s="2">
        <f t="shared" si="240"/>
        <v>96.592582628906825</v>
      </c>
      <c r="G433" s="2">
        <f t="shared" si="233"/>
        <v>22.414386804201335</v>
      </c>
      <c r="I433" s="2">
        <f t="shared" si="244"/>
        <v>21.706391555122341</v>
      </c>
      <c r="J433" s="2">
        <f t="shared" si="241"/>
        <v>96.592582628906825</v>
      </c>
      <c r="K433" s="2">
        <f t="shared" si="245"/>
        <v>14.096295496814765</v>
      </c>
      <c r="M433" s="2">
        <f t="shared" si="234"/>
        <v>21.706391555122341</v>
      </c>
      <c r="N433" s="2">
        <f t="shared" si="246"/>
        <v>96.949659929190503</v>
      </c>
      <c r="O433" s="2">
        <f t="shared" si="251"/>
        <v>-11.384024124624322</v>
      </c>
      <c r="Q433" s="2">
        <f t="shared" si="247"/>
        <v>21.706391555122341</v>
      </c>
      <c r="R433" s="2">
        <f t="shared" si="248"/>
        <v>96.949659929190503</v>
      </c>
      <c r="S433" s="2">
        <f t="shared" si="242"/>
        <v>-11.384024124624322</v>
      </c>
      <c r="U433" s="2">
        <f t="shared" si="235"/>
        <v>21.706391555122341</v>
      </c>
      <c r="V433" s="2">
        <f t="shared" si="231"/>
        <v>96.949659929190503</v>
      </c>
      <c r="W433" s="2">
        <f t="shared" si="236"/>
        <v>988.61597587537563</v>
      </c>
      <c r="Y433" s="2">
        <f t="shared" si="249"/>
        <v>21.956343094599795</v>
      </c>
      <c r="Z433" s="2">
        <f t="shared" si="250"/>
        <v>98.066046164534086</v>
      </c>
      <c r="AH433" s="2">
        <f t="shared" si="252"/>
        <v>1</v>
      </c>
      <c r="AJ433" s="2">
        <f t="shared" si="243"/>
        <v>21.956343094599795</v>
      </c>
      <c r="AK433" s="2">
        <f t="shared" si="243"/>
        <v>98.066046164534086</v>
      </c>
    </row>
    <row r="434" spans="1:37" x14ac:dyDescent="0.2">
      <c r="A434" s="2">
        <f t="shared" si="237"/>
        <v>25</v>
      </c>
      <c r="C434" s="2">
        <f t="shared" si="238"/>
        <v>90</v>
      </c>
      <c r="D434" s="2">
        <f t="shared" si="239"/>
        <v>100</v>
      </c>
      <c r="E434" s="2">
        <f t="shared" si="232"/>
        <v>3.0628711372715508E-15</v>
      </c>
      <c r="F434" s="2">
        <f t="shared" si="240"/>
        <v>100</v>
      </c>
      <c r="G434" s="2">
        <f t="shared" si="233"/>
        <v>5.3050484267905935E-15</v>
      </c>
      <c r="I434" s="2">
        <f t="shared" si="244"/>
        <v>5.1374797524783565E-15</v>
      </c>
      <c r="J434" s="2">
        <f t="shared" si="241"/>
        <v>100</v>
      </c>
      <c r="K434" s="2">
        <f t="shared" si="245"/>
        <v>3.336318361157911E-15</v>
      </c>
      <c r="M434" s="2">
        <f t="shared" si="234"/>
        <v>5.1374797524783565E-15</v>
      </c>
      <c r="N434" s="2">
        <f t="shared" si="246"/>
        <v>96.592582628906825</v>
      </c>
      <c r="O434" s="2">
        <f t="shared" si="251"/>
        <v>-25.88190451025207</v>
      </c>
      <c r="Q434" s="2">
        <f t="shared" si="247"/>
        <v>5.1374797524783565E-15</v>
      </c>
      <c r="R434" s="2">
        <f t="shared" si="248"/>
        <v>96.592582628906825</v>
      </c>
      <c r="S434" s="2">
        <f t="shared" si="242"/>
        <v>-25.88190451025207</v>
      </c>
      <c r="U434" s="2">
        <f t="shared" si="235"/>
        <v>5.1374797524783565E-15</v>
      </c>
      <c r="V434" s="2">
        <f t="shared" si="231"/>
        <v>96.592582628906825</v>
      </c>
      <c r="W434" s="2">
        <f t="shared" si="236"/>
        <v>974.11809548974793</v>
      </c>
      <c r="Y434" s="2">
        <f t="shared" si="249"/>
        <v>5.2739804098346363E-15</v>
      </c>
      <c r="Z434" s="2">
        <f t="shared" si="250"/>
        <v>99.159006568237402</v>
      </c>
      <c r="AH434" s="2">
        <f t="shared" si="252"/>
        <v>1</v>
      </c>
      <c r="AJ434" s="2">
        <f t="shared" si="243"/>
        <v>5.2739804098346363E-15</v>
      </c>
      <c r="AK434" s="2">
        <f t="shared" si="243"/>
        <v>99.159006568237402</v>
      </c>
    </row>
    <row r="435" spans="1:37" x14ac:dyDescent="0.2">
      <c r="A435" s="2">
        <v>1</v>
      </c>
      <c r="B435" s="34">
        <f>B410+30</f>
        <v>90</v>
      </c>
      <c r="C435" s="2">
        <v>90</v>
      </c>
      <c r="D435" s="23">
        <f>$D$32</f>
        <v>100</v>
      </c>
      <c r="E435" s="2">
        <f>$D435*COS(RADIANS($C435))*COS(RADIANS($B$435))</f>
        <v>3.7524718414124473E-31</v>
      </c>
      <c r="F435" s="2">
        <f>$D435*SIN(RADIANS($C435))</f>
        <v>100</v>
      </c>
      <c r="G435" s="2">
        <f>$D435*COS(RADIANS($C435))*SIN(RADIANS($B$435))</f>
        <v>6.1257422745431001E-15</v>
      </c>
      <c r="I435" s="2">
        <f t="shared" si="244"/>
        <v>2.7810287964954901E-15</v>
      </c>
      <c r="J435" s="2">
        <f>F435</f>
        <v>100</v>
      </c>
      <c r="K435" s="2">
        <f t="shared" si="245"/>
        <v>5.4580763321143945E-15</v>
      </c>
      <c r="M435" s="2">
        <f>I435</f>
        <v>2.7810287964954901E-15</v>
      </c>
      <c r="N435" s="2">
        <f t="shared" si="246"/>
        <v>96.592582628906825</v>
      </c>
      <c r="O435" s="2">
        <f t="shared" si="251"/>
        <v>-25.88190451025207</v>
      </c>
      <c r="Q435" s="2">
        <f t="shared" si="247"/>
        <v>2.7810287964954901E-15</v>
      </c>
      <c r="R435" s="2">
        <f t="shared" si="248"/>
        <v>96.592582628906825</v>
      </c>
      <c r="S435" s="2">
        <f>O435</f>
        <v>-25.88190451025207</v>
      </c>
      <c r="U435" s="2">
        <f>Q435</f>
        <v>2.7810287964954901E-15</v>
      </c>
      <c r="V435" s="2">
        <f t="shared" si="231"/>
        <v>96.592582628906825</v>
      </c>
      <c r="W435" s="2">
        <f>S435+$W$32</f>
        <v>974.11809548974793</v>
      </c>
      <c r="Y435" s="2">
        <f t="shared" si="249"/>
        <v>2.8549195517174941E-15</v>
      </c>
      <c r="Z435" s="2">
        <f t="shared" si="250"/>
        <v>99.159006568237402</v>
      </c>
      <c r="AH435" s="2">
        <f t="shared" si="252"/>
        <v>1</v>
      </c>
      <c r="AJ435" s="2">
        <f t="shared" si="243"/>
        <v>2.8549195517174941E-15</v>
      </c>
      <c r="AK435" s="2">
        <f t="shared" si="243"/>
        <v>99.159006568237402</v>
      </c>
    </row>
    <row r="436" spans="1:37" x14ac:dyDescent="0.2">
      <c r="A436" s="2">
        <f>A435+1</f>
        <v>2</v>
      </c>
      <c r="C436" s="2">
        <f>C435+15</f>
        <v>105</v>
      </c>
      <c r="D436" s="2">
        <f>D435</f>
        <v>100</v>
      </c>
      <c r="E436" s="2">
        <f t="shared" ref="E436:E459" si="253">$D436*COS(RADIANS($C436))*COS(RADIANS($B$435))</f>
        <v>-1.5854587660413892E-15</v>
      </c>
      <c r="F436" s="2">
        <f>$D436*SIN(RADIANS($C436))</f>
        <v>96.592582628906825</v>
      </c>
      <c r="G436" s="2">
        <f t="shared" ref="G436:G459" si="254">$D436*COS(RADIANS($C436))*SIN(RADIANS($B$435))</f>
        <v>-25.881904510252085</v>
      </c>
      <c r="I436" s="2">
        <f t="shared" si="244"/>
        <v>-11.750138762820574</v>
      </c>
      <c r="J436" s="2">
        <f>F436</f>
        <v>96.592582628906825</v>
      </c>
      <c r="K436" s="2">
        <f t="shared" si="245"/>
        <v>-23.060945777054954</v>
      </c>
      <c r="M436" s="2">
        <f t="shared" ref="M436:M459" si="255">I436</f>
        <v>-11.750138762820574</v>
      </c>
      <c r="N436" s="2">
        <f t="shared" si="246"/>
        <v>87.33265822404357</v>
      </c>
      <c r="O436" s="2">
        <f t="shared" si="251"/>
        <v>-47.275163104709208</v>
      </c>
      <c r="Q436" s="2">
        <f t="shared" si="247"/>
        <v>-11.750138762820574</v>
      </c>
      <c r="R436" s="2">
        <f t="shared" si="248"/>
        <v>87.33265822404357</v>
      </c>
      <c r="S436" s="2">
        <f>O436</f>
        <v>-47.275163104709208</v>
      </c>
      <c r="U436" s="2">
        <f t="shared" ref="U436:U459" si="256">Q436</f>
        <v>-11.750138762820574</v>
      </c>
      <c r="V436" s="2">
        <f t="shared" si="231"/>
        <v>87.33265822404357</v>
      </c>
      <c r="W436" s="2">
        <f t="shared" ref="W436:W459" si="257">S436+$W$32</f>
        <v>952.72483689529076</v>
      </c>
      <c r="Y436" s="2">
        <f t="shared" si="249"/>
        <v>-12.333192447371847</v>
      </c>
      <c r="Z436" s="2">
        <f t="shared" si="250"/>
        <v>91.666192421980355</v>
      </c>
      <c r="AH436" s="2">
        <f t="shared" si="252"/>
        <v>1</v>
      </c>
      <c r="AJ436" s="2">
        <f t="shared" si="243"/>
        <v>-12.333192447371847</v>
      </c>
      <c r="AK436" s="2">
        <f t="shared" si="243"/>
        <v>91.666192421980355</v>
      </c>
    </row>
    <row r="437" spans="1:37" x14ac:dyDescent="0.2">
      <c r="A437" s="2">
        <f t="shared" ref="A437:A459" si="258">A436+1</f>
        <v>3</v>
      </c>
      <c r="C437" s="2">
        <f t="shared" ref="C437:C459" si="259">C436+15</f>
        <v>120</v>
      </c>
      <c r="D437" s="2">
        <f t="shared" ref="D437:D459" si="260">D436</f>
        <v>100</v>
      </c>
      <c r="E437" s="2">
        <f t="shared" si="253"/>
        <v>-3.0628711372715488E-15</v>
      </c>
      <c r="F437" s="2">
        <f t="shared" ref="F437:F459" si="261">$D437*SIN(RADIANS($C437))</f>
        <v>86.602540378443877</v>
      </c>
      <c r="G437" s="2">
        <f t="shared" si="254"/>
        <v>-49.999999999999979</v>
      </c>
      <c r="I437" s="2">
        <f t="shared" si="244"/>
        <v>-22.69952498697733</v>
      </c>
      <c r="J437" s="2">
        <f>F437</f>
        <v>86.602540378443877</v>
      </c>
      <c r="K437" s="2">
        <f t="shared" si="245"/>
        <v>-44.550326209418373</v>
      </c>
      <c r="M437" s="2">
        <f t="shared" si="255"/>
        <v>-22.69952498697733</v>
      </c>
      <c r="N437" s="2">
        <f t="shared" si="246"/>
        <v>72.121157485253335</v>
      </c>
      <c r="O437" s="2">
        <f t="shared" si="251"/>
        <v>-65.446697459481314</v>
      </c>
      <c r="Q437" s="2">
        <f t="shared" si="247"/>
        <v>-22.69952498697733</v>
      </c>
      <c r="R437" s="2">
        <f t="shared" si="248"/>
        <v>72.121157485253335</v>
      </c>
      <c r="S437" s="2">
        <f>O437</f>
        <v>-65.446697459481314</v>
      </c>
      <c r="U437" s="2">
        <f t="shared" si="256"/>
        <v>-22.69952498697733</v>
      </c>
      <c r="V437" s="2">
        <f t="shared" si="231"/>
        <v>72.121157485253335</v>
      </c>
      <c r="W437" s="2">
        <f t="shared" si="257"/>
        <v>934.55330254051864</v>
      </c>
      <c r="Y437" s="2">
        <f t="shared" si="249"/>
        <v>-24.289171013863239</v>
      </c>
      <c r="Z437" s="2">
        <f t="shared" si="250"/>
        <v>77.171796717423121</v>
      </c>
      <c r="AH437" s="2">
        <f t="shared" si="252"/>
        <v>1</v>
      </c>
      <c r="AJ437" s="2">
        <f t="shared" si="243"/>
        <v>-24.289171013863239</v>
      </c>
      <c r="AK437" s="2">
        <f t="shared" si="243"/>
        <v>77.171796717423121</v>
      </c>
    </row>
    <row r="438" spans="1:37" x14ac:dyDescent="0.2">
      <c r="A438" s="2">
        <f t="shared" si="258"/>
        <v>4</v>
      </c>
      <c r="C438" s="2">
        <f t="shared" si="259"/>
        <v>135</v>
      </c>
      <c r="D438" s="2">
        <f t="shared" si="260"/>
        <v>100</v>
      </c>
      <c r="E438" s="2">
        <f t="shared" si="253"/>
        <v>-4.3315539021305311E-15</v>
      </c>
      <c r="F438" s="2">
        <f t="shared" si="261"/>
        <v>70.710678118654755</v>
      </c>
      <c r="G438" s="2">
        <f t="shared" si="254"/>
        <v>-70.710678118654741</v>
      </c>
      <c r="I438" s="2">
        <f t="shared" si="244"/>
        <v>-32.101976096010304</v>
      </c>
      <c r="J438" s="2">
        <f>F438</f>
        <v>70.710678118654755</v>
      </c>
      <c r="K438" s="2">
        <f t="shared" si="245"/>
        <v>-63.003675533505039</v>
      </c>
      <c r="M438" s="2">
        <f t="shared" si="255"/>
        <v>-32.101976096010304</v>
      </c>
      <c r="N438" s="2">
        <f t="shared" si="246"/>
        <v>51.994719049691113</v>
      </c>
      <c r="O438" s="2">
        <f t="shared" si="251"/>
        <v>-79.158147538171136</v>
      </c>
      <c r="Q438" s="2">
        <f t="shared" si="247"/>
        <v>-32.101976096010304</v>
      </c>
      <c r="R438" s="2">
        <f t="shared" si="248"/>
        <v>51.994719049691113</v>
      </c>
      <c r="S438" s="2">
        <f>O438</f>
        <v>-79.158147538171136</v>
      </c>
      <c r="U438" s="2">
        <f t="shared" si="256"/>
        <v>-32.101976096010304</v>
      </c>
      <c r="V438" s="2">
        <f t="shared" si="231"/>
        <v>51.994719049691113</v>
      </c>
      <c r="W438" s="2">
        <f t="shared" si="257"/>
        <v>920.84185246182892</v>
      </c>
      <c r="Y438" s="2">
        <f t="shared" si="249"/>
        <v>-34.861551970283635</v>
      </c>
      <c r="Z438" s="2">
        <f t="shared" si="250"/>
        <v>56.464330884489655</v>
      </c>
      <c r="AH438" s="2">
        <f t="shared" si="252"/>
        <v>1</v>
      </c>
      <c r="AJ438" s="2">
        <f t="shared" si="243"/>
        <v>-34.861551970283635</v>
      </c>
      <c r="AK438" s="2">
        <f t="shared" si="243"/>
        <v>56.464330884489655</v>
      </c>
    </row>
    <row r="439" spans="1:37" x14ac:dyDescent="0.2">
      <c r="A439" s="2">
        <f t="shared" si="258"/>
        <v>5</v>
      </c>
      <c r="C439" s="2">
        <f t="shared" si="259"/>
        <v>150</v>
      </c>
      <c r="D439" s="2">
        <f t="shared" si="260"/>
        <v>100</v>
      </c>
      <c r="E439" s="2">
        <f t="shared" si="253"/>
        <v>-5.3050484267905943E-15</v>
      </c>
      <c r="F439" s="2">
        <f t="shared" si="261"/>
        <v>49.999999999999993</v>
      </c>
      <c r="G439" s="2">
        <f t="shared" si="254"/>
        <v>-86.602540378443877</v>
      </c>
      <c r="I439" s="2">
        <f t="shared" si="244"/>
        <v>-39.31673058512402</v>
      </c>
      <c r="J439" s="2">
        <f t="shared" ref="J439:J459" si="262">F439</f>
        <v>49.999999999999993</v>
      </c>
      <c r="K439" s="2">
        <f t="shared" si="245"/>
        <v>-77.163428488480065</v>
      </c>
      <c r="M439" s="2">
        <f t="shared" si="255"/>
        <v>-39.31673058512402</v>
      </c>
      <c r="N439" s="2">
        <f t="shared" si="246"/>
        <v>28.324926436228349</v>
      </c>
      <c r="O439" s="2">
        <f t="shared" si="251"/>
        <v>-87.475100677158579</v>
      </c>
      <c r="Q439" s="2">
        <f t="shared" si="247"/>
        <v>-39.31673058512402</v>
      </c>
      <c r="R439" s="2">
        <f t="shared" si="248"/>
        <v>28.324926436228349</v>
      </c>
      <c r="S439" s="2">
        <f t="shared" ref="S439:S459" si="263">O439</f>
        <v>-87.475100677158579</v>
      </c>
      <c r="U439" s="2">
        <f t="shared" si="256"/>
        <v>-39.31673058512402</v>
      </c>
      <c r="V439" s="2">
        <f t="shared" si="231"/>
        <v>28.324926436228349</v>
      </c>
      <c r="W439" s="2">
        <f t="shared" si="257"/>
        <v>912.52489932284141</v>
      </c>
      <c r="Y439" s="2">
        <f t="shared" si="249"/>
        <v>-43.085652363349034</v>
      </c>
      <c r="Z439" s="2">
        <f t="shared" si="250"/>
        <v>31.040168281706578</v>
      </c>
      <c r="AH439" s="2">
        <f t="shared" si="252"/>
        <v>1</v>
      </c>
      <c r="AJ439" s="2">
        <f t="shared" si="243"/>
        <v>-43.085652363349034</v>
      </c>
      <c r="AK439" s="2">
        <f t="shared" si="243"/>
        <v>31.040168281706578</v>
      </c>
    </row>
    <row r="440" spans="1:37" x14ac:dyDescent="0.2">
      <c r="A440" s="2">
        <f t="shared" si="258"/>
        <v>6</v>
      </c>
      <c r="C440" s="2">
        <f t="shared" si="259"/>
        <v>165</v>
      </c>
      <c r="D440" s="2">
        <f t="shared" si="260"/>
        <v>100</v>
      </c>
      <c r="E440" s="2">
        <f t="shared" si="253"/>
        <v>-5.9170126681719204E-15</v>
      </c>
      <c r="F440" s="2">
        <f t="shared" si="261"/>
        <v>25.881904510252102</v>
      </c>
      <c r="G440" s="2">
        <f t="shared" si="254"/>
        <v>-96.592582628906825</v>
      </c>
      <c r="I440" s="2">
        <f t="shared" si="244"/>
        <v>-43.85211485883088</v>
      </c>
      <c r="J440" s="2">
        <f t="shared" si="262"/>
        <v>25.881904510252102</v>
      </c>
      <c r="K440" s="2">
        <f t="shared" si="245"/>
        <v>-86.06462131056</v>
      </c>
      <c r="M440" s="2">
        <f t="shared" si="255"/>
        <v>-43.85211485883088</v>
      </c>
      <c r="N440" s="2">
        <f t="shared" si="246"/>
        <v>2.724836895290828</v>
      </c>
      <c r="O440" s="2">
        <f t="shared" si="251"/>
        <v>-89.830770264436495</v>
      </c>
      <c r="Q440" s="2">
        <f t="shared" si="247"/>
        <v>-43.85211485883088</v>
      </c>
      <c r="R440" s="2">
        <f t="shared" si="248"/>
        <v>2.724836895290828</v>
      </c>
      <c r="S440" s="2">
        <f t="shared" si="263"/>
        <v>-89.830770264436495</v>
      </c>
      <c r="U440" s="2">
        <f t="shared" si="256"/>
        <v>-43.85211485883088</v>
      </c>
      <c r="V440" s="2">
        <f t="shared" si="231"/>
        <v>2.724836895290828</v>
      </c>
      <c r="W440" s="2">
        <f t="shared" si="257"/>
        <v>910.16922973556348</v>
      </c>
      <c r="Y440" s="2">
        <f t="shared" si="249"/>
        <v>-48.180177296887393</v>
      </c>
      <c r="Z440" s="2">
        <f t="shared" si="250"/>
        <v>2.9937695169968448</v>
      </c>
      <c r="AH440" s="2">
        <f t="shared" si="252"/>
        <v>1</v>
      </c>
      <c r="AJ440" s="2">
        <f t="shared" si="243"/>
        <v>-48.180177296887393</v>
      </c>
      <c r="AK440" s="2">
        <f t="shared" si="243"/>
        <v>2.9937695169968448</v>
      </c>
    </row>
    <row r="441" spans="1:37" x14ac:dyDescent="0.2">
      <c r="A441" s="2">
        <f t="shared" si="258"/>
        <v>7</v>
      </c>
      <c r="C441" s="2">
        <f t="shared" si="259"/>
        <v>180</v>
      </c>
      <c r="D441" s="2">
        <f t="shared" si="260"/>
        <v>100</v>
      </c>
      <c r="E441" s="2">
        <f t="shared" si="253"/>
        <v>-6.1257422745431001E-15</v>
      </c>
      <c r="F441" s="2">
        <f t="shared" si="261"/>
        <v>1.22514845490862E-14</v>
      </c>
      <c r="G441" s="2">
        <f t="shared" si="254"/>
        <v>-100</v>
      </c>
      <c r="I441" s="2">
        <f t="shared" si="244"/>
        <v>-45.399049973954682</v>
      </c>
      <c r="J441" s="2">
        <f t="shared" si="262"/>
        <v>1.22514845490862E-14</v>
      </c>
      <c r="K441" s="2">
        <f t="shared" si="245"/>
        <v>-89.100652418836788</v>
      </c>
      <c r="M441" s="2">
        <f t="shared" si="255"/>
        <v>-45.399049973954682</v>
      </c>
      <c r="N441" s="2">
        <f t="shared" si="246"/>
        <v>-23.060945777054933</v>
      </c>
      <c r="O441" s="2">
        <f t="shared" si="251"/>
        <v>-86.06462131056</v>
      </c>
      <c r="Q441" s="2">
        <f t="shared" si="247"/>
        <v>-45.399049973954682</v>
      </c>
      <c r="R441" s="2">
        <f t="shared" si="248"/>
        <v>-23.060945777054933</v>
      </c>
      <c r="S441" s="2">
        <f t="shared" si="263"/>
        <v>-86.06462131056</v>
      </c>
      <c r="U441" s="2">
        <f t="shared" si="256"/>
        <v>-45.399049973954682</v>
      </c>
      <c r="V441" s="2">
        <f t="shared" si="231"/>
        <v>-23.060945777054933</v>
      </c>
      <c r="W441" s="2">
        <f t="shared" si="257"/>
        <v>913.93537868943997</v>
      </c>
      <c r="Y441" s="2">
        <f t="shared" si="249"/>
        <v>-49.674245064301765</v>
      </c>
      <c r="Z441" s="2">
        <f t="shared" si="250"/>
        <v>-25.232578051769636</v>
      </c>
      <c r="AH441" s="2">
        <f t="shared" si="252"/>
        <v>1</v>
      </c>
      <c r="AJ441" s="2">
        <f t="shared" si="243"/>
        <v>-49.674245064301765</v>
      </c>
      <c r="AK441" s="2">
        <f t="shared" si="243"/>
        <v>-25.232578051769636</v>
      </c>
    </row>
    <row r="442" spans="1:37" x14ac:dyDescent="0.2">
      <c r="A442" s="2">
        <f t="shared" si="258"/>
        <v>8</v>
      </c>
      <c r="C442" s="2">
        <f t="shared" si="259"/>
        <v>195</v>
      </c>
      <c r="D442" s="2">
        <f t="shared" si="260"/>
        <v>100</v>
      </c>
      <c r="E442" s="2">
        <f t="shared" si="253"/>
        <v>-5.9170126681719204E-15</v>
      </c>
      <c r="F442" s="2">
        <f t="shared" si="261"/>
        <v>-25.881904510252081</v>
      </c>
      <c r="G442" s="2">
        <f t="shared" si="254"/>
        <v>-96.592582628906825</v>
      </c>
      <c r="I442" s="2">
        <f t="shared" si="244"/>
        <v>-43.85211485883088</v>
      </c>
      <c r="J442" s="2">
        <f t="shared" si="262"/>
        <v>-25.881904510252081</v>
      </c>
      <c r="K442" s="2">
        <f t="shared" si="245"/>
        <v>-86.06462131056</v>
      </c>
      <c r="M442" s="2">
        <f t="shared" si="255"/>
        <v>-43.85211485883088</v>
      </c>
      <c r="N442" s="2">
        <f t="shared" si="246"/>
        <v>-47.2751631047092</v>
      </c>
      <c r="O442" s="2">
        <f t="shared" si="251"/>
        <v>-76.433310642880357</v>
      </c>
      <c r="Q442" s="2">
        <f t="shared" si="247"/>
        <v>-43.85211485883088</v>
      </c>
      <c r="R442" s="2">
        <f t="shared" si="248"/>
        <v>-47.2751631047092</v>
      </c>
      <c r="S442" s="2">
        <f t="shared" si="263"/>
        <v>-76.433310642880357</v>
      </c>
      <c r="U442" s="2">
        <f t="shared" si="256"/>
        <v>-43.85211485883088</v>
      </c>
      <c r="V442" s="2">
        <f t="shared" si="231"/>
        <v>-47.2751631047092</v>
      </c>
      <c r="W442" s="2">
        <f t="shared" si="257"/>
        <v>923.56668935711969</v>
      </c>
      <c r="Y442" s="2">
        <f t="shared" si="249"/>
        <v>-47.48126514757223</v>
      </c>
      <c r="Z442" s="2">
        <f t="shared" si="250"/>
        <v>-51.187600905806491</v>
      </c>
      <c r="AH442" s="2">
        <f t="shared" si="252"/>
        <v>1</v>
      </c>
      <c r="AJ442" s="2">
        <f t="shared" si="243"/>
        <v>-47.48126514757223</v>
      </c>
      <c r="AK442" s="2">
        <f t="shared" si="243"/>
        <v>-51.187600905806491</v>
      </c>
    </row>
    <row r="443" spans="1:37" x14ac:dyDescent="0.2">
      <c r="A443" s="2">
        <f t="shared" si="258"/>
        <v>9</v>
      </c>
      <c r="C443" s="2">
        <f t="shared" si="259"/>
        <v>210</v>
      </c>
      <c r="D443" s="2">
        <f t="shared" si="260"/>
        <v>100</v>
      </c>
      <c r="E443" s="2">
        <f t="shared" si="253"/>
        <v>-5.3050484267905935E-15</v>
      </c>
      <c r="F443" s="2">
        <f t="shared" si="261"/>
        <v>-50.000000000000014</v>
      </c>
      <c r="G443" s="2">
        <f t="shared" si="254"/>
        <v>-86.602540378443862</v>
      </c>
      <c r="I443" s="2">
        <f t="shared" si="244"/>
        <v>-39.316730585124013</v>
      </c>
      <c r="J443" s="2">
        <f t="shared" si="262"/>
        <v>-50.000000000000014</v>
      </c>
      <c r="K443" s="2">
        <f t="shared" si="245"/>
        <v>-77.163428488480051</v>
      </c>
      <c r="M443" s="2">
        <f t="shared" si="255"/>
        <v>-39.316730585124013</v>
      </c>
      <c r="N443" s="2">
        <f t="shared" si="246"/>
        <v>-68.267656192678487</v>
      </c>
      <c r="O443" s="2">
        <f t="shared" si="251"/>
        <v>-61.593196166906488</v>
      </c>
      <c r="Q443" s="2">
        <f t="shared" si="247"/>
        <v>-39.316730585124013</v>
      </c>
      <c r="R443" s="2">
        <f t="shared" si="248"/>
        <v>-68.267656192678487</v>
      </c>
      <c r="S443" s="2">
        <f t="shared" si="263"/>
        <v>-61.593196166906488</v>
      </c>
      <c r="U443" s="2">
        <f t="shared" si="256"/>
        <v>-39.316730585124013</v>
      </c>
      <c r="V443" s="2">
        <f t="shared" si="231"/>
        <v>-68.267656192678487</v>
      </c>
      <c r="W443" s="2">
        <f t="shared" si="257"/>
        <v>938.40680383309348</v>
      </c>
      <c r="Y443" s="2">
        <f t="shared" si="249"/>
        <v>-41.897320463287002</v>
      </c>
      <c r="Z443" s="2">
        <f t="shared" si="250"/>
        <v>-72.748466777762928</v>
      </c>
      <c r="AH443" s="2">
        <f t="shared" si="252"/>
        <v>1</v>
      </c>
      <c r="AJ443" s="2">
        <f t="shared" si="243"/>
        <v>-41.897320463287002</v>
      </c>
      <c r="AK443" s="2">
        <f t="shared" si="243"/>
        <v>-72.748466777762928</v>
      </c>
    </row>
    <row r="444" spans="1:37" x14ac:dyDescent="0.2">
      <c r="A444" s="2">
        <f t="shared" si="258"/>
        <v>10</v>
      </c>
      <c r="C444" s="2">
        <f t="shared" si="259"/>
        <v>225</v>
      </c>
      <c r="D444" s="2">
        <f t="shared" si="260"/>
        <v>100</v>
      </c>
      <c r="E444" s="2">
        <f t="shared" si="253"/>
        <v>-4.3315539021305327E-15</v>
      </c>
      <c r="F444" s="2">
        <f t="shared" si="261"/>
        <v>-70.710678118654741</v>
      </c>
      <c r="G444" s="2">
        <f t="shared" si="254"/>
        <v>-70.710678118654769</v>
      </c>
      <c r="I444" s="2">
        <f t="shared" si="244"/>
        <v>-32.101976096010318</v>
      </c>
      <c r="J444" s="2">
        <f t="shared" si="262"/>
        <v>-70.710678118654741</v>
      </c>
      <c r="K444" s="2">
        <f t="shared" si="245"/>
        <v>-63.003675533505067</v>
      </c>
      <c r="M444" s="2">
        <f t="shared" si="255"/>
        <v>-32.101976096010318</v>
      </c>
      <c r="N444" s="2">
        <f t="shared" si="246"/>
        <v>-84.607821328752749</v>
      </c>
      <c r="O444" s="2">
        <f t="shared" si="251"/>
        <v>-42.555607159727316</v>
      </c>
      <c r="Q444" s="2">
        <f t="shared" si="247"/>
        <v>-32.101976096010318</v>
      </c>
      <c r="R444" s="2">
        <f t="shared" si="248"/>
        <v>-84.607821328752749</v>
      </c>
      <c r="S444" s="2">
        <f t="shared" si="263"/>
        <v>-42.555607159727316</v>
      </c>
      <c r="U444" s="2">
        <f t="shared" si="256"/>
        <v>-32.101976096010318</v>
      </c>
      <c r="V444" s="2">
        <f t="shared" si="231"/>
        <v>-84.607821328752749</v>
      </c>
      <c r="W444" s="2">
        <f t="shared" si="257"/>
        <v>957.44439284027271</v>
      </c>
      <c r="Y444" s="2">
        <f t="shared" si="249"/>
        <v>-33.528815183490018</v>
      </c>
      <c r="Z444" s="2">
        <f t="shared" si="250"/>
        <v>-88.368391899776455</v>
      </c>
      <c r="AH444" s="2">
        <f t="shared" si="252"/>
        <v>1</v>
      </c>
      <c r="AJ444" s="2">
        <f t="shared" si="243"/>
        <v>-33.528815183490018</v>
      </c>
      <c r="AK444" s="2">
        <f t="shared" si="243"/>
        <v>-88.368391899776455</v>
      </c>
    </row>
    <row r="445" spans="1:37" x14ac:dyDescent="0.2">
      <c r="A445" s="2">
        <f t="shared" si="258"/>
        <v>11</v>
      </c>
      <c r="C445" s="2">
        <f t="shared" si="259"/>
        <v>240</v>
      </c>
      <c r="D445" s="2">
        <f t="shared" si="260"/>
        <v>100</v>
      </c>
      <c r="E445" s="2">
        <f t="shared" si="253"/>
        <v>-3.0628711372715528E-15</v>
      </c>
      <c r="F445" s="2">
        <f t="shared" si="261"/>
        <v>-86.602540378443834</v>
      </c>
      <c r="G445" s="2">
        <f t="shared" si="254"/>
        <v>-50.000000000000043</v>
      </c>
      <c r="I445" s="2">
        <f t="shared" si="244"/>
        <v>-22.699524986977359</v>
      </c>
      <c r="J445" s="2">
        <f t="shared" si="262"/>
        <v>-86.602540378443834</v>
      </c>
      <c r="K445" s="2">
        <f t="shared" si="245"/>
        <v>-44.550326209418436</v>
      </c>
      <c r="M445" s="2">
        <f t="shared" si="255"/>
        <v>-22.699524986977359</v>
      </c>
      <c r="N445" s="2">
        <f t="shared" si="246"/>
        <v>-95.182103262308246</v>
      </c>
      <c r="O445" s="2">
        <f t="shared" si="251"/>
        <v>-20.617923851078714</v>
      </c>
      <c r="Q445" s="2">
        <f t="shared" si="247"/>
        <v>-22.699524986977359</v>
      </c>
      <c r="R445" s="2">
        <f t="shared" si="248"/>
        <v>-95.182103262308246</v>
      </c>
      <c r="S445" s="2">
        <f t="shared" si="263"/>
        <v>-20.617923851078714</v>
      </c>
      <c r="U445" s="2">
        <f t="shared" si="256"/>
        <v>-22.699524986977359</v>
      </c>
      <c r="V445" s="2">
        <f t="shared" si="231"/>
        <v>-95.182103262308246</v>
      </c>
      <c r="W445" s="2">
        <f t="shared" si="257"/>
        <v>979.38207614892133</v>
      </c>
      <c r="Y445" s="2">
        <f t="shared" si="249"/>
        <v>-23.177394746936077</v>
      </c>
      <c r="Z445" s="2">
        <f t="shared" si="250"/>
        <v>-97.185874216300434</v>
      </c>
      <c r="AH445" s="2">
        <f t="shared" si="252"/>
        <v>1</v>
      </c>
      <c r="AJ445" s="2">
        <f t="shared" si="243"/>
        <v>-23.177394746936077</v>
      </c>
      <c r="AK445" s="2">
        <f t="shared" si="243"/>
        <v>-97.185874216300434</v>
      </c>
    </row>
    <row r="446" spans="1:37" x14ac:dyDescent="0.2">
      <c r="A446" s="2">
        <f t="shared" si="258"/>
        <v>12</v>
      </c>
      <c r="C446" s="2">
        <f t="shared" si="259"/>
        <v>255</v>
      </c>
      <c r="D446" s="2">
        <f t="shared" si="260"/>
        <v>100</v>
      </c>
      <c r="E446" s="2">
        <f t="shared" si="253"/>
        <v>-1.5854587660413879E-15</v>
      </c>
      <c r="F446" s="2">
        <f t="shared" si="261"/>
        <v>-96.592582628906825</v>
      </c>
      <c r="G446" s="2">
        <f t="shared" si="254"/>
        <v>-25.881904510252063</v>
      </c>
      <c r="I446" s="2">
        <f t="shared" si="244"/>
        <v>-11.750138762820566</v>
      </c>
      <c r="J446" s="2">
        <f t="shared" si="262"/>
        <v>-96.592582628906825</v>
      </c>
      <c r="K446" s="2">
        <f t="shared" si="245"/>
        <v>-23.060945777054933</v>
      </c>
      <c r="M446" s="2">
        <f t="shared" si="255"/>
        <v>-11.750138762820566</v>
      </c>
      <c r="N446" s="2">
        <f t="shared" si="246"/>
        <v>-99.269882154400307</v>
      </c>
      <c r="O446" s="2">
        <f t="shared" si="251"/>
        <v>2.7248368952908102</v>
      </c>
      <c r="Q446" s="2">
        <f t="shared" si="247"/>
        <v>-11.750138762820566</v>
      </c>
      <c r="R446" s="2">
        <f t="shared" si="248"/>
        <v>-99.269882154400307</v>
      </c>
      <c r="S446" s="2">
        <f t="shared" si="263"/>
        <v>2.7248368952908102</v>
      </c>
      <c r="U446" s="2">
        <f t="shared" si="256"/>
        <v>-11.750138762820566</v>
      </c>
      <c r="V446" s="2">
        <f t="shared" si="231"/>
        <v>-99.269882154400307</v>
      </c>
      <c r="W446" s="2">
        <f t="shared" si="257"/>
        <v>1002.7248368952908</v>
      </c>
      <c r="Y446" s="2">
        <f t="shared" si="249"/>
        <v>-11.718208555801006</v>
      </c>
      <c r="Z446" s="2">
        <f t="shared" si="250"/>
        <v>-99.000122966702307</v>
      </c>
      <c r="AH446" s="2">
        <f t="shared" si="252"/>
        <v>1</v>
      </c>
      <c r="AJ446" s="2">
        <f t="shared" si="243"/>
        <v>-11.718208555801006</v>
      </c>
      <c r="AK446" s="2">
        <f t="shared" si="243"/>
        <v>-99.000122966702307</v>
      </c>
    </row>
    <row r="447" spans="1:37" x14ac:dyDescent="0.2">
      <c r="A447" s="2">
        <f t="shared" si="258"/>
        <v>13</v>
      </c>
      <c r="C447" s="2">
        <f t="shared" si="259"/>
        <v>270</v>
      </c>
      <c r="D447" s="2">
        <f t="shared" si="260"/>
        <v>100</v>
      </c>
      <c r="E447" s="2">
        <f t="shared" si="253"/>
        <v>-1.1257415524237342E-30</v>
      </c>
      <c r="F447" s="2">
        <f t="shared" si="261"/>
        <v>-100</v>
      </c>
      <c r="G447" s="2">
        <f t="shared" si="254"/>
        <v>-1.83772268236293E-14</v>
      </c>
      <c r="I447" s="2">
        <f t="shared" si="244"/>
        <v>-8.3430863894864708E-15</v>
      </c>
      <c r="J447" s="2">
        <f t="shared" si="262"/>
        <v>-100</v>
      </c>
      <c r="K447" s="2">
        <f t="shared" si="245"/>
        <v>-1.6374228996343184E-14</v>
      </c>
      <c r="M447" s="2">
        <f t="shared" si="255"/>
        <v>-8.3430863894864708E-15</v>
      </c>
      <c r="N447" s="2">
        <f t="shared" si="246"/>
        <v>-96.592582628906825</v>
      </c>
      <c r="O447" s="2">
        <f t="shared" si="251"/>
        <v>25.88190451025206</v>
      </c>
      <c r="Q447" s="2">
        <f t="shared" si="247"/>
        <v>-8.3430863894864708E-15</v>
      </c>
      <c r="R447" s="2">
        <f t="shared" si="248"/>
        <v>-96.592582628906825</v>
      </c>
      <c r="S447" s="2">
        <f t="shared" si="263"/>
        <v>25.88190451025206</v>
      </c>
      <c r="U447" s="2">
        <f t="shared" si="256"/>
        <v>-8.3430863894864708E-15</v>
      </c>
      <c r="V447" s="2">
        <f t="shared" si="231"/>
        <v>-96.592582628906825</v>
      </c>
      <c r="W447" s="2">
        <f t="shared" si="257"/>
        <v>1025.8819045102521</v>
      </c>
      <c r="Y447" s="2">
        <f t="shared" si="249"/>
        <v>-8.1325992327249352E-15</v>
      </c>
      <c r="Z447" s="2">
        <f t="shared" si="250"/>
        <v>-94.155654958178985</v>
      </c>
      <c r="AH447" s="2">
        <f t="shared" si="252"/>
        <v>1</v>
      </c>
      <c r="AJ447" s="2">
        <f t="shared" si="243"/>
        <v>-8.1325992327249352E-15</v>
      </c>
      <c r="AK447" s="2">
        <f t="shared" si="243"/>
        <v>-94.155654958178985</v>
      </c>
    </row>
    <row r="448" spans="1:37" x14ac:dyDescent="0.2">
      <c r="A448" s="2">
        <f t="shared" si="258"/>
        <v>14</v>
      </c>
      <c r="C448" s="2">
        <f t="shared" si="259"/>
        <v>285</v>
      </c>
      <c r="D448" s="2">
        <f t="shared" si="260"/>
        <v>100</v>
      </c>
      <c r="E448" s="2">
        <f t="shared" si="253"/>
        <v>1.5854587660413857E-15</v>
      </c>
      <c r="F448" s="2">
        <f t="shared" si="261"/>
        <v>-96.59258262890684</v>
      </c>
      <c r="G448" s="2">
        <f t="shared" si="254"/>
        <v>25.881904510252028</v>
      </c>
      <c r="I448" s="2">
        <f t="shared" si="244"/>
        <v>11.75013876282055</v>
      </c>
      <c r="J448" s="2">
        <f t="shared" si="262"/>
        <v>-96.59258262890684</v>
      </c>
      <c r="K448" s="2">
        <f t="shared" si="245"/>
        <v>23.060945777054901</v>
      </c>
      <c r="M448" s="2">
        <f t="shared" si="255"/>
        <v>11.75013876282055</v>
      </c>
      <c r="N448" s="2">
        <f t="shared" si="246"/>
        <v>-87.332658224043598</v>
      </c>
      <c r="O448" s="2">
        <f t="shared" si="251"/>
        <v>47.275163104709151</v>
      </c>
      <c r="Q448" s="2">
        <f t="shared" si="247"/>
        <v>11.75013876282055</v>
      </c>
      <c r="R448" s="2">
        <f t="shared" si="248"/>
        <v>-87.332658224043598</v>
      </c>
      <c r="S448" s="2">
        <f t="shared" si="263"/>
        <v>47.275163104709151</v>
      </c>
      <c r="U448" s="2">
        <f t="shared" si="256"/>
        <v>11.75013876282055</v>
      </c>
      <c r="V448" s="2">
        <f t="shared" si="231"/>
        <v>-87.332658224043598</v>
      </c>
      <c r="W448" s="2">
        <f t="shared" si="257"/>
        <v>1047.2751631047092</v>
      </c>
      <c r="Y448" s="2">
        <f t="shared" si="249"/>
        <v>11.219724459030012</v>
      </c>
      <c r="Z448" s="2">
        <f t="shared" si="250"/>
        <v>-83.390365112011978</v>
      </c>
      <c r="AH448" s="2">
        <f t="shared" si="252"/>
        <v>1</v>
      </c>
      <c r="AJ448" s="2">
        <f t="shared" si="243"/>
        <v>11.219724459030012</v>
      </c>
      <c r="AK448" s="2">
        <f t="shared" si="243"/>
        <v>-83.390365112011978</v>
      </c>
    </row>
    <row r="449" spans="1:37" x14ac:dyDescent="0.2">
      <c r="A449" s="2">
        <f t="shared" si="258"/>
        <v>15</v>
      </c>
      <c r="C449" s="2">
        <f t="shared" si="259"/>
        <v>300</v>
      </c>
      <c r="D449" s="2">
        <f t="shared" si="260"/>
        <v>100</v>
      </c>
      <c r="E449" s="2">
        <f t="shared" si="253"/>
        <v>3.0628711372715508E-15</v>
      </c>
      <c r="F449" s="2">
        <f t="shared" si="261"/>
        <v>-86.602540378443862</v>
      </c>
      <c r="G449" s="2">
        <f t="shared" si="254"/>
        <v>50.000000000000014</v>
      </c>
      <c r="I449" s="2">
        <f t="shared" si="244"/>
        <v>22.699524986977348</v>
      </c>
      <c r="J449" s="2">
        <f t="shared" si="262"/>
        <v>-86.602540378443862</v>
      </c>
      <c r="K449" s="2">
        <f t="shared" si="245"/>
        <v>44.550326209418408</v>
      </c>
      <c r="M449" s="2">
        <f t="shared" si="255"/>
        <v>22.699524986977348</v>
      </c>
      <c r="N449" s="2">
        <f t="shared" si="246"/>
        <v>-72.12115748525332</v>
      </c>
      <c r="O449" s="2">
        <f t="shared" si="251"/>
        <v>65.446697459481356</v>
      </c>
      <c r="Q449" s="2">
        <f t="shared" si="247"/>
        <v>22.699524986977348</v>
      </c>
      <c r="R449" s="2">
        <f t="shared" si="248"/>
        <v>-72.12115748525332</v>
      </c>
      <c r="S449" s="2">
        <f t="shared" si="263"/>
        <v>65.446697459481356</v>
      </c>
      <c r="U449" s="2">
        <f t="shared" si="256"/>
        <v>22.699524986977348</v>
      </c>
      <c r="V449" s="2">
        <f t="shared" si="231"/>
        <v>-72.12115748525332</v>
      </c>
      <c r="W449" s="2">
        <f t="shared" si="257"/>
        <v>1065.4466974594814</v>
      </c>
      <c r="Y449" s="2">
        <f t="shared" si="249"/>
        <v>21.305171850552011</v>
      </c>
      <c r="Z449" s="2">
        <f t="shared" si="250"/>
        <v>-67.691004775014633</v>
      </c>
      <c r="AH449" s="2">
        <f t="shared" si="252"/>
        <v>1</v>
      </c>
      <c r="AJ449" s="2">
        <f t="shared" si="243"/>
        <v>21.305171850552011</v>
      </c>
      <c r="AK449" s="2">
        <f t="shared" si="243"/>
        <v>-67.691004775014633</v>
      </c>
    </row>
    <row r="450" spans="1:37" x14ac:dyDescent="0.2">
      <c r="A450" s="2">
        <f t="shared" si="258"/>
        <v>16</v>
      </c>
      <c r="C450" s="2">
        <f t="shared" si="259"/>
        <v>315</v>
      </c>
      <c r="D450" s="2">
        <f t="shared" si="260"/>
        <v>100</v>
      </c>
      <c r="E450" s="2">
        <f t="shared" si="253"/>
        <v>4.3315539021305311E-15</v>
      </c>
      <c r="F450" s="2">
        <f t="shared" si="261"/>
        <v>-70.710678118654769</v>
      </c>
      <c r="G450" s="2">
        <f t="shared" si="254"/>
        <v>70.710678118654741</v>
      </c>
      <c r="I450" s="2">
        <f t="shared" si="244"/>
        <v>32.101976096010304</v>
      </c>
      <c r="J450" s="2">
        <f t="shared" si="262"/>
        <v>-70.710678118654769</v>
      </c>
      <c r="K450" s="2">
        <f t="shared" si="245"/>
        <v>63.003675533505039</v>
      </c>
      <c r="M450" s="2">
        <f t="shared" si="255"/>
        <v>32.101976096010304</v>
      </c>
      <c r="N450" s="2">
        <f t="shared" si="246"/>
        <v>-51.994719049691128</v>
      </c>
      <c r="O450" s="2">
        <f t="shared" si="251"/>
        <v>79.15814753817115</v>
      </c>
      <c r="Q450" s="2">
        <f t="shared" si="247"/>
        <v>32.101976096010304</v>
      </c>
      <c r="R450" s="2">
        <f t="shared" si="248"/>
        <v>-51.994719049691128</v>
      </c>
      <c r="S450" s="2">
        <f t="shared" si="263"/>
        <v>79.15814753817115</v>
      </c>
      <c r="U450" s="2">
        <f t="shared" si="256"/>
        <v>32.101976096010304</v>
      </c>
      <c r="V450" s="2">
        <f t="shared" si="231"/>
        <v>-51.994719049691128</v>
      </c>
      <c r="W450" s="2">
        <f t="shared" si="257"/>
        <v>1079.1581475381711</v>
      </c>
      <c r="Y450" s="2">
        <f t="shared" si="249"/>
        <v>29.747239706472051</v>
      </c>
      <c r="Z450" s="2">
        <f t="shared" si="250"/>
        <v>-48.180814988335172</v>
      </c>
      <c r="AH450" s="2">
        <f t="shared" si="252"/>
        <v>1</v>
      </c>
      <c r="AJ450" s="2">
        <f t="shared" si="243"/>
        <v>29.747239706472051</v>
      </c>
      <c r="AK450" s="2">
        <f t="shared" si="243"/>
        <v>-48.180814988335172</v>
      </c>
    </row>
    <row r="451" spans="1:37" x14ac:dyDescent="0.2">
      <c r="A451" s="2">
        <f t="shared" si="258"/>
        <v>17</v>
      </c>
      <c r="C451" s="2">
        <f t="shared" si="259"/>
        <v>330</v>
      </c>
      <c r="D451" s="2">
        <f t="shared" si="260"/>
        <v>100</v>
      </c>
      <c r="E451" s="2">
        <f t="shared" si="253"/>
        <v>5.305048426790592E-15</v>
      </c>
      <c r="F451" s="2">
        <f t="shared" si="261"/>
        <v>-50.000000000000043</v>
      </c>
      <c r="G451" s="2">
        <f t="shared" si="254"/>
        <v>86.602540378443834</v>
      </c>
      <c r="I451" s="2">
        <f t="shared" si="244"/>
        <v>39.316730585123999</v>
      </c>
      <c r="J451" s="2">
        <f t="shared" si="262"/>
        <v>-50.000000000000043</v>
      </c>
      <c r="K451" s="2">
        <f t="shared" si="245"/>
        <v>77.163428488480022</v>
      </c>
      <c r="M451" s="2">
        <f t="shared" si="255"/>
        <v>39.316730585123999</v>
      </c>
      <c r="N451" s="2">
        <f t="shared" si="246"/>
        <v>-28.324926436228409</v>
      </c>
      <c r="O451" s="2">
        <f t="shared" si="251"/>
        <v>87.475100677158551</v>
      </c>
      <c r="Q451" s="2">
        <f t="shared" si="247"/>
        <v>39.316730585123999</v>
      </c>
      <c r="R451" s="2">
        <f t="shared" si="248"/>
        <v>-28.324926436228409</v>
      </c>
      <c r="S451" s="2">
        <f t="shared" si="263"/>
        <v>87.475100677158551</v>
      </c>
      <c r="U451" s="2">
        <f t="shared" si="256"/>
        <v>39.316730585123999</v>
      </c>
      <c r="V451" s="2">
        <f t="shared" si="231"/>
        <v>-28.324926436228409</v>
      </c>
      <c r="W451" s="2">
        <f t="shared" si="257"/>
        <v>1087.4751006771585</v>
      </c>
      <c r="Y451" s="2">
        <f t="shared" si="249"/>
        <v>36.1541432632728</v>
      </c>
      <c r="Z451" s="2">
        <f t="shared" si="250"/>
        <v>-26.046505725593896</v>
      </c>
      <c r="AH451" s="2">
        <f t="shared" si="252"/>
        <v>1</v>
      </c>
      <c r="AJ451" s="2">
        <f t="shared" si="243"/>
        <v>36.1541432632728</v>
      </c>
      <c r="AK451" s="2">
        <f t="shared" si="243"/>
        <v>-26.046505725593896</v>
      </c>
    </row>
    <row r="452" spans="1:37" x14ac:dyDescent="0.2">
      <c r="A452" s="2">
        <f t="shared" si="258"/>
        <v>18</v>
      </c>
      <c r="C452" s="2">
        <f t="shared" si="259"/>
        <v>345</v>
      </c>
      <c r="D452" s="2">
        <f t="shared" si="260"/>
        <v>100</v>
      </c>
      <c r="E452" s="2">
        <f t="shared" si="253"/>
        <v>5.9170126681719204E-15</v>
      </c>
      <c r="F452" s="2">
        <f t="shared" si="261"/>
        <v>-25.881904510252067</v>
      </c>
      <c r="G452" s="2">
        <f t="shared" si="254"/>
        <v>96.592582628906825</v>
      </c>
      <c r="I452" s="2">
        <f t="shared" si="244"/>
        <v>43.85211485883088</v>
      </c>
      <c r="J452" s="2">
        <f t="shared" si="262"/>
        <v>-25.881904510252067</v>
      </c>
      <c r="K452" s="2">
        <f t="shared" si="245"/>
        <v>86.06462131056</v>
      </c>
      <c r="M452" s="2">
        <f t="shared" si="255"/>
        <v>43.85211485883088</v>
      </c>
      <c r="N452" s="2">
        <f t="shared" si="246"/>
        <v>-2.724836895290796</v>
      </c>
      <c r="O452" s="2">
        <f t="shared" si="251"/>
        <v>89.830770264436481</v>
      </c>
      <c r="Q452" s="2">
        <f t="shared" si="247"/>
        <v>43.85211485883088</v>
      </c>
      <c r="R452" s="2">
        <f t="shared" si="248"/>
        <v>-2.724836895290796</v>
      </c>
      <c r="S452" s="2">
        <f t="shared" si="263"/>
        <v>89.830770264436481</v>
      </c>
      <c r="U452" s="2">
        <f t="shared" si="256"/>
        <v>43.85211485883088</v>
      </c>
      <c r="V452" s="2">
        <f t="shared" si="231"/>
        <v>-2.724836895290796</v>
      </c>
      <c r="W452" s="2">
        <f t="shared" si="257"/>
        <v>1089.8307702644365</v>
      </c>
      <c r="Y452" s="2">
        <f t="shared" si="249"/>
        <v>40.237545181616227</v>
      </c>
      <c r="Z452" s="2">
        <f t="shared" si="250"/>
        <v>-2.500238541282553</v>
      </c>
      <c r="AH452" s="2">
        <f t="shared" si="252"/>
        <v>1</v>
      </c>
      <c r="AJ452" s="2">
        <f t="shared" si="243"/>
        <v>40.237545181616227</v>
      </c>
      <c r="AK452" s="2">
        <f t="shared" si="243"/>
        <v>-2.500238541282553</v>
      </c>
    </row>
    <row r="453" spans="1:37" x14ac:dyDescent="0.2">
      <c r="A453" s="2">
        <f t="shared" si="258"/>
        <v>19</v>
      </c>
      <c r="C453" s="2">
        <v>0</v>
      </c>
      <c r="D453" s="2">
        <f t="shared" si="260"/>
        <v>100</v>
      </c>
      <c r="E453" s="2">
        <f t="shared" si="253"/>
        <v>6.1257422745431001E-15</v>
      </c>
      <c r="F453" s="2">
        <f t="shared" si="261"/>
        <v>0</v>
      </c>
      <c r="G453" s="2">
        <f t="shared" si="254"/>
        <v>100</v>
      </c>
      <c r="I453" s="2">
        <f t="shared" si="244"/>
        <v>45.399049973954682</v>
      </c>
      <c r="J453" s="2">
        <f t="shared" si="262"/>
        <v>0</v>
      </c>
      <c r="K453" s="2">
        <f t="shared" si="245"/>
        <v>89.100652418836788</v>
      </c>
      <c r="M453" s="2">
        <f t="shared" si="255"/>
        <v>45.399049973954682</v>
      </c>
      <c r="N453" s="2">
        <f t="shared" si="246"/>
        <v>23.060945777054943</v>
      </c>
      <c r="O453" s="2">
        <f t="shared" si="251"/>
        <v>86.06462131056</v>
      </c>
      <c r="Q453" s="2">
        <f t="shared" si="247"/>
        <v>45.399049973954682</v>
      </c>
      <c r="R453" s="2">
        <f t="shared" si="248"/>
        <v>23.060945777054943</v>
      </c>
      <c r="S453" s="2">
        <f t="shared" si="263"/>
        <v>86.06462131056</v>
      </c>
      <c r="U453" s="2">
        <f t="shared" si="256"/>
        <v>45.399049973954682</v>
      </c>
      <c r="V453" s="2">
        <f t="shared" si="231"/>
        <v>23.060945777054943</v>
      </c>
      <c r="W453" s="2">
        <f t="shared" si="257"/>
        <v>1086.0646213105599</v>
      </c>
      <c r="Y453" s="2">
        <f t="shared" si="249"/>
        <v>41.801426069078104</v>
      </c>
      <c r="Z453" s="2">
        <f t="shared" si="250"/>
        <v>21.233493223660279</v>
      </c>
      <c r="AH453" s="2">
        <f t="shared" si="252"/>
        <v>1</v>
      </c>
      <c r="AJ453" s="2">
        <f>IF($AH453=1,Y453,0)</f>
        <v>41.801426069078104</v>
      </c>
      <c r="AK453" s="2">
        <f t="shared" si="243"/>
        <v>21.233493223660279</v>
      </c>
    </row>
    <row r="454" spans="1:37" x14ac:dyDescent="0.2">
      <c r="A454" s="2">
        <f t="shared" si="258"/>
        <v>20</v>
      </c>
      <c r="C454" s="2">
        <f t="shared" si="259"/>
        <v>15</v>
      </c>
      <c r="D454" s="2">
        <f t="shared" si="260"/>
        <v>100</v>
      </c>
      <c r="E454" s="2">
        <f t="shared" si="253"/>
        <v>5.9170126681719204E-15</v>
      </c>
      <c r="F454" s="2">
        <f t="shared" si="261"/>
        <v>25.881904510252074</v>
      </c>
      <c r="G454" s="2">
        <f t="shared" si="254"/>
        <v>96.592582628906825</v>
      </c>
      <c r="I454" s="2">
        <f t="shared" si="244"/>
        <v>43.85211485883088</v>
      </c>
      <c r="J454" s="2">
        <f t="shared" si="262"/>
        <v>25.881904510252074</v>
      </c>
      <c r="K454" s="2">
        <f t="shared" si="245"/>
        <v>86.06462131056</v>
      </c>
      <c r="M454" s="2">
        <f t="shared" si="255"/>
        <v>43.85211485883088</v>
      </c>
      <c r="N454" s="2">
        <f t="shared" si="246"/>
        <v>47.275163104709193</v>
      </c>
      <c r="O454" s="2">
        <f t="shared" si="251"/>
        <v>76.433310642880357</v>
      </c>
      <c r="Q454" s="2">
        <f t="shared" si="247"/>
        <v>43.85211485883088</v>
      </c>
      <c r="R454" s="2">
        <f t="shared" si="248"/>
        <v>47.275163104709193</v>
      </c>
      <c r="S454" s="2">
        <f t="shared" si="263"/>
        <v>76.433310642880357</v>
      </c>
      <c r="U454" s="2">
        <f t="shared" si="256"/>
        <v>43.85211485883088</v>
      </c>
      <c r="V454" s="2">
        <f t="shared" si="231"/>
        <v>47.275163104709193</v>
      </c>
      <c r="W454" s="2">
        <f t="shared" si="257"/>
        <v>1076.4333106428803</v>
      </c>
      <c r="Y454" s="2">
        <f t="shared" si="249"/>
        <v>40.738348047442898</v>
      </c>
      <c r="Z454" s="2">
        <f t="shared" si="250"/>
        <v>43.918339052955318</v>
      </c>
      <c r="AH454" s="2">
        <f t="shared" si="252"/>
        <v>1</v>
      </c>
      <c r="AJ454" s="2">
        <f t="shared" ref="AJ454:AJ459" si="264">IF($AH454=1,Y454,0)</f>
        <v>40.738348047442898</v>
      </c>
      <c r="AK454" s="2">
        <f t="shared" si="243"/>
        <v>43.918339052955318</v>
      </c>
    </row>
    <row r="455" spans="1:37" x14ac:dyDescent="0.2">
      <c r="A455" s="2">
        <f t="shared" si="258"/>
        <v>21</v>
      </c>
      <c r="C455" s="2">
        <f t="shared" si="259"/>
        <v>30</v>
      </c>
      <c r="D455" s="2">
        <f t="shared" si="260"/>
        <v>100</v>
      </c>
      <c r="E455" s="2">
        <f t="shared" si="253"/>
        <v>5.3050484267905943E-15</v>
      </c>
      <c r="F455" s="2">
        <f t="shared" si="261"/>
        <v>49.999999999999993</v>
      </c>
      <c r="G455" s="2">
        <f t="shared" si="254"/>
        <v>86.602540378443877</v>
      </c>
      <c r="I455" s="2">
        <f t="shared" si="244"/>
        <v>39.31673058512402</v>
      </c>
      <c r="J455" s="2">
        <f t="shared" si="262"/>
        <v>49.999999999999993</v>
      </c>
      <c r="K455" s="2">
        <f t="shared" si="245"/>
        <v>77.163428488480065</v>
      </c>
      <c r="M455" s="2">
        <f t="shared" si="255"/>
        <v>39.31673058512402</v>
      </c>
      <c r="N455" s="2">
        <f t="shared" si="246"/>
        <v>68.267656192678459</v>
      </c>
      <c r="O455" s="2">
        <f t="shared" si="251"/>
        <v>61.593196166906509</v>
      </c>
      <c r="Q455" s="2">
        <f t="shared" si="247"/>
        <v>39.31673058512402</v>
      </c>
      <c r="R455" s="2">
        <f t="shared" si="248"/>
        <v>68.267656192678459</v>
      </c>
      <c r="S455" s="2">
        <f t="shared" si="263"/>
        <v>61.593196166906509</v>
      </c>
      <c r="U455" s="2">
        <f t="shared" si="256"/>
        <v>39.31673058512402</v>
      </c>
      <c r="V455" s="2">
        <f t="shared" si="231"/>
        <v>68.267656192678459</v>
      </c>
      <c r="W455" s="2">
        <f t="shared" si="257"/>
        <v>1061.5931961669064</v>
      </c>
      <c r="Y455" s="2">
        <f t="shared" si="249"/>
        <v>37.03559021203688</v>
      </c>
      <c r="Z455" s="2">
        <f t="shared" si="250"/>
        <v>64.30679514447948</v>
      </c>
      <c r="AH455" s="2">
        <f t="shared" si="252"/>
        <v>1</v>
      </c>
      <c r="AJ455" s="2">
        <f t="shared" si="264"/>
        <v>37.03559021203688</v>
      </c>
      <c r="AK455" s="2">
        <f t="shared" si="243"/>
        <v>64.30679514447948</v>
      </c>
    </row>
    <row r="456" spans="1:37" x14ac:dyDescent="0.2">
      <c r="A456" s="2">
        <f t="shared" si="258"/>
        <v>22</v>
      </c>
      <c r="C456" s="2">
        <f t="shared" si="259"/>
        <v>45</v>
      </c>
      <c r="D456" s="2">
        <f t="shared" si="260"/>
        <v>100</v>
      </c>
      <c r="E456" s="2">
        <f t="shared" si="253"/>
        <v>4.3315539021305319E-15</v>
      </c>
      <c r="F456" s="2">
        <f t="shared" si="261"/>
        <v>70.710678118654741</v>
      </c>
      <c r="G456" s="2">
        <f t="shared" si="254"/>
        <v>70.710678118654755</v>
      </c>
      <c r="I456" s="2">
        <f t="shared" si="244"/>
        <v>32.101976096010311</v>
      </c>
      <c r="J456" s="2">
        <f t="shared" si="262"/>
        <v>70.710678118654741</v>
      </c>
      <c r="K456" s="2">
        <f t="shared" si="245"/>
        <v>63.003675533505053</v>
      </c>
      <c r="M456" s="2">
        <f t="shared" si="255"/>
        <v>32.101976096010311</v>
      </c>
      <c r="N456" s="2">
        <f t="shared" si="246"/>
        <v>84.607821328752749</v>
      </c>
      <c r="O456" s="2">
        <f t="shared" si="251"/>
        <v>42.555607159727302</v>
      </c>
      <c r="Q456" s="2">
        <f t="shared" si="247"/>
        <v>32.101976096010311</v>
      </c>
      <c r="R456" s="2">
        <f t="shared" si="248"/>
        <v>84.607821328752749</v>
      </c>
      <c r="S456" s="2">
        <f t="shared" si="263"/>
        <v>42.555607159727302</v>
      </c>
      <c r="U456" s="2">
        <f t="shared" si="256"/>
        <v>32.101976096010311</v>
      </c>
      <c r="V456" s="2">
        <f t="shared" si="231"/>
        <v>84.607821328752749</v>
      </c>
      <c r="W456" s="2">
        <f t="shared" si="257"/>
        <v>1042.5556071597273</v>
      </c>
      <c r="Y456" s="2">
        <f t="shared" si="249"/>
        <v>30.791620011010167</v>
      </c>
      <c r="Z456" s="2">
        <f t="shared" si="250"/>
        <v>81.154252826142255</v>
      </c>
      <c r="AH456" s="2">
        <f t="shared" si="252"/>
        <v>1</v>
      </c>
      <c r="AJ456" s="2">
        <f t="shared" si="264"/>
        <v>30.791620011010167</v>
      </c>
      <c r="AK456" s="2">
        <f t="shared" si="243"/>
        <v>81.154252826142255</v>
      </c>
    </row>
    <row r="457" spans="1:37" x14ac:dyDescent="0.2">
      <c r="A457" s="2">
        <f t="shared" si="258"/>
        <v>23</v>
      </c>
      <c r="C457" s="2">
        <f t="shared" si="259"/>
        <v>60</v>
      </c>
      <c r="D457" s="2">
        <f t="shared" si="260"/>
        <v>100</v>
      </c>
      <c r="E457" s="2">
        <f t="shared" si="253"/>
        <v>3.0628711372715508E-15</v>
      </c>
      <c r="F457" s="2">
        <f t="shared" si="261"/>
        <v>86.602540378443862</v>
      </c>
      <c r="G457" s="2">
        <f t="shared" si="254"/>
        <v>50.000000000000014</v>
      </c>
      <c r="I457" s="2">
        <f t="shared" si="244"/>
        <v>22.699524986977348</v>
      </c>
      <c r="J457" s="2">
        <f t="shared" si="262"/>
        <v>86.602540378443862</v>
      </c>
      <c r="K457" s="2">
        <f t="shared" si="245"/>
        <v>44.550326209418408</v>
      </c>
      <c r="M457" s="2">
        <f t="shared" si="255"/>
        <v>22.699524986977348</v>
      </c>
      <c r="N457" s="2">
        <f t="shared" si="246"/>
        <v>95.18210326230826</v>
      </c>
      <c r="O457" s="2">
        <f t="shared" si="251"/>
        <v>20.617923851078679</v>
      </c>
      <c r="Q457" s="2">
        <f t="shared" si="247"/>
        <v>22.699524986977348</v>
      </c>
      <c r="R457" s="2">
        <f t="shared" si="248"/>
        <v>95.18210326230826</v>
      </c>
      <c r="S457" s="2">
        <f t="shared" si="263"/>
        <v>20.617923851078679</v>
      </c>
      <c r="U457" s="2">
        <f t="shared" si="256"/>
        <v>22.699524986977348</v>
      </c>
      <c r="V457" s="2">
        <f t="shared" si="231"/>
        <v>95.18210326230826</v>
      </c>
      <c r="W457" s="2">
        <f t="shared" si="257"/>
        <v>1020.6179238510787</v>
      </c>
      <c r="Y457" s="2">
        <f t="shared" si="249"/>
        <v>22.240962515458921</v>
      </c>
      <c r="Z457" s="2">
        <f t="shared" si="250"/>
        <v>93.259290316163955</v>
      </c>
      <c r="AH457" s="2">
        <f t="shared" si="252"/>
        <v>1</v>
      </c>
      <c r="AJ457" s="2">
        <f t="shared" si="264"/>
        <v>22.240962515458921</v>
      </c>
      <c r="AK457" s="2">
        <f t="shared" si="243"/>
        <v>93.259290316163955</v>
      </c>
    </row>
    <row r="458" spans="1:37" x14ac:dyDescent="0.2">
      <c r="A458" s="2">
        <f t="shared" si="258"/>
        <v>24</v>
      </c>
      <c r="C458" s="2">
        <f t="shared" si="259"/>
        <v>75</v>
      </c>
      <c r="D458" s="2">
        <f t="shared" si="260"/>
        <v>100</v>
      </c>
      <c r="E458" s="2">
        <f t="shared" si="253"/>
        <v>1.5854587660413886E-15</v>
      </c>
      <c r="F458" s="2">
        <f t="shared" si="261"/>
        <v>96.592582628906825</v>
      </c>
      <c r="G458" s="2">
        <f t="shared" si="254"/>
        <v>25.881904510252074</v>
      </c>
      <c r="I458" s="2">
        <f t="shared" si="244"/>
        <v>11.750138762820569</v>
      </c>
      <c r="J458" s="2">
        <f t="shared" si="262"/>
        <v>96.592582628906825</v>
      </c>
      <c r="K458" s="2">
        <f t="shared" si="245"/>
        <v>23.060945777054943</v>
      </c>
      <c r="M458" s="2">
        <f t="shared" si="255"/>
        <v>11.750138762820569</v>
      </c>
      <c r="N458" s="2">
        <f t="shared" si="246"/>
        <v>99.269882154400307</v>
      </c>
      <c r="O458" s="2">
        <f t="shared" si="251"/>
        <v>-2.7248368952907995</v>
      </c>
      <c r="Q458" s="2">
        <f t="shared" si="247"/>
        <v>11.750138762820569</v>
      </c>
      <c r="R458" s="2">
        <f t="shared" si="248"/>
        <v>99.269882154400307</v>
      </c>
      <c r="S458" s="2">
        <f t="shared" si="263"/>
        <v>-2.7248368952907995</v>
      </c>
      <c r="U458" s="2">
        <f t="shared" si="256"/>
        <v>11.750138762820569</v>
      </c>
      <c r="V458" s="2">
        <f t="shared" si="231"/>
        <v>99.269882154400307</v>
      </c>
      <c r="W458" s="2">
        <f t="shared" si="257"/>
        <v>997.27516310470924</v>
      </c>
      <c r="Y458" s="2">
        <f t="shared" si="249"/>
        <v>11.782243454494674</v>
      </c>
      <c r="Z458" s="2">
        <f t="shared" si="250"/>
        <v>99.541115458399744</v>
      </c>
      <c r="AH458" s="2">
        <f t="shared" si="252"/>
        <v>1</v>
      </c>
      <c r="AJ458" s="2">
        <f t="shared" si="264"/>
        <v>11.782243454494674</v>
      </c>
      <c r="AK458" s="2">
        <f t="shared" si="243"/>
        <v>99.541115458399744</v>
      </c>
    </row>
    <row r="459" spans="1:37" x14ac:dyDescent="0.2">
      <c r="A459" s="2">
        <f t="shared" si="258"/>
        <v>25</v>
      </c>
      <c r="C459" s="2">
        <f t="shared" si="259"/>
        <v>90</v>
      </c>
      <c r="D459" s="2">
        <f t="shared" si="260"/>
        <v>100</v>
      </c>
      <c r="E459" s="2">
        <f t="shared" si="253"/>
        <v>3.7524718414124473E-31</v>
      </c>
      <c r="F459" s="2">
        <f t="shared" si="261"/>
        <v>100</v>
      </c>
      <c r="G459" s="2">
        <f t="shared" si="254"/>
        <v>6.1257422745431001E-15</v>
      </c>
      <c r="I459" s="2">
        <f t="shared" si="244"/>
        <v>2.7810287964954901E-15</v>
      </c>
      <c r="J459" s="2">
        <f t="shared" si="262"/>
        <v>100</v>
      </c>
      <c r="K459" s="2">
        <f t="shared" si="245"/>
        <v>5.4580763321143945E-15</v>
      </c>
      <c r="M459" s="2">
        <f t="shared" si="255"/>
        <v>2.7810287964954901E-15</v>
      </c>
      <c r="N459" s="2">
        <f t="shared" si="246"/>
        <v>96.592582628906825</v>
      </c>
      <c r="O459" s="2">
        <f t="shared" si="251"/>
        <v>-25.88190451025207</v>
      </c>
      <c r="Q459" s="2">
        <f t="shared" si="247"/>
        <v>2.7810287964954901E-15</v>
      </c>
      <c r="R459" s="2">
        <f t="shared" si="248"/>
        <v>96.592582628906825</v>
      </c>
      <c r="S459" s="2">
        <f t="shared" si="263"/>
        <v>-25.88190451025207</v>
      </c>
      <c r="U459" s="2">
        <f t="shared" si="256"/>
        <v>2.7810287964954901E-15</v>
      </c>
      <c r="V459" s="2">
        <f t="shared" si="231"/>
        <v>96.592582628906825</v>
      </c>
      <c r="W459" s="2">
        <f t="shared" si="257"/>
        <v>974.11809548974793</v>
      </c>
      <c r="Y459" s="2">
        <f t="shared" si="249"/>
        <v>2.8549195517174941E-15</v>
      </c>
      <c r="Z459" s="2">
        <f t="shared" si="250"/>
        <v>99.159006568237402</v>
      </c>
      <c r="AH459" s="2">
        <f t="shared" si="252"/>
        <v>1</v>
      </c>
      <c r="AJ459" s="2">
        <f t="shared" si="264"/>
        <v>2.8549195517174941E-15</v>
      </c>
      <c r="AK459" s="2">
        <f t="shared" si="243"/>
        <v>99.159006568237402</v>
      </c>
    </row>
    <row r="460" spans="1:37" x14ac:dyDescent="0.2">
      <c r="A460" s="35" t="s">
        <v>61</v>
      </c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</row>
    <row r="461" spans="1:37" x14ac:dyDescent="0.2">
      <c r="A461" s="4" t="s">
        <v>62</v>
      </c>
      <c r="D461" s="2" t="s">
        <v>63</v>
      </c>
      <c r="E461" s="2">
        <f>'1.3'!P26</f>
        <v>3.06287113727155E-15</v>
      </c>
      <c r="F461" s="2">
        <f>'1.3'!Q26</f>
        <v>49.999999999999993</v>
      </c>
      <c r="G461" s="2">
        <f>'1.3'!R26</f>
        <v>86.602540378443877</v>
      </c>
      <c r="I461" s="2">
        <f t="shared" si="244"/>
        <v>39.316730585124013</v>
      </c>
      <c r="J461" s="2">
        <f t="shared" ref="J461:J491" si="265">F461</f>
        <v>49.999999999999993</v>
      </c>
      <c r="K461" s="2">
        <f t="shared" si="245"/>
        <v>77.163428488480065</v>
      </c>
      <c r="M461" s="2">
        <f t="shared" ref="M461:M491" si="266">I461</f>
        <v>39.316730585124013</v>
      </c>
      <c r="N461" s="2">
        <f t="shared" si="246"/>
        <v>68.267656192678459</v>
      </c>
      <c r="O461" s="2">
        <f t="shared" si="251"/>
        <v>61.593196166906509</v>
      </c>
      <c r="Q461" s="2">
        <f t="shared" ref="Q461:Q491" si="267">M461*COS(RADIANS(-$S$32))-N461*SIN(RADIANS(-$S$32))</f>
        <v>39.316730585124013</v>
      </c>
      <c r="R461" s="2">
        <f t="shared" ref="R461:R491" si="268">M461*SIN(RADIANS(-$S$32))+N461*COS(RADIANS(-$S$32))</f>
        <v>68.267656192678459</v>
      </c>
      <c r="S461" s="2">
        <f t="shared" ref="S461:S491" si="269">O461</f>
        <v>61.593196166906509</v>
      </c>
      <c r="U461" s="2">
        <f t="shared" ref="U461:V476" si="270">Q461</f>
        <v>39.316730585124013</v>
      </c>
      <c r="V461" s="2">
        <f t="shared" si="270"/>
        <v>68.267656192678459</v>
      </c>
      <c r="W461" s="2">
        <f t="shared" ref="W461:W491" si="271">S461+$W$32</f>
        <v>1061.5931961669064</v>
      </c>
      <c r="Y461" s="2">
        <f t="shared" si="249"/>
        <v>37.035590212036873</v>
      </c>
      <c r="Z461" s="2">
        <f t="shared" si="250"/>
        <v>64.30679514447948</v>
      </c>
      <c r="AH461" s="34">
        <v>1</v>
      </c>
      <c r="AJ461" s="2">
        <f t="shared" ref="AJ461:AK491" si="272">IF($AH461=1,Y461,0)</f>
        <v>37.035590212036873</v>
      </c>
      <c r="AK461" s="2">
        <f t="shared" si="272"/>
        <v>64.30679514447948</v>
      </c>
    </row>
    <row r="462" spans="1:37" x14ac:dyDescent="0.2">
      <c r="E462" s="2">
        <f>'1.3'!P27</f>
        <v>2.5008238114044363E-15</v>
      </c>
      <c r="F462" s="2">
        <f>'1.3'!Q27</f>
        <v>70.710678118654741</v>
      </c>
      <c r="G462" s="2">
        <f>'1.3'!R27</f>
        <v>70.710678118654755</v>
      </c>
      <c r="I462" s="2">
        <f t="shared" si="244"/>
        <v>32.101976096010304</v>
      </c>
      <c r="J462" s="2">
        <f t="shared" si="265"/>
        <v>70.710678118654741</v>
      </c>
      <c r="K462" s="2">
        <f t="shared" si="245"/>
        <v>63.003675533505053</v>
      </c>
      <c r="M462" s="2">
        <f t="shared" si="266"/>
        <v>32.101976096010304</v>
      </c>
      <c r="N462" s="2">
        <f t="shared" si="246"/>
        <v>84.607821328752749</v>
      </c>
      <c r="O462" s="2">
        <f t="shared" si="251"/>
        <v>42.555607159727302</v>
      </c>
      <c r="Q462" s="2">
        <f t="shared" si="267"/>
        <v>32.101976096010304</v>
      </c>
      <c r="R462" s="2">
        <f t="shared" si="268"/>
        <v>84.607821328752749</v>
      </c>
      <c r="S462" s="2">
        <f t="shared" si="269"/>
        <v>42.555607159727302</v>
      </c>
      <c r="U462" s="2">
        <f t="shared" si="270"/>
        <v>32.101976096010304</v>
      </c>
      <c r="V462" s="2">
        <f t="shared" si="270"/>
        <v>84.607821328752749</v>
      </c>
      <c r="W462" s="2">
        <f t="shared" si="271"/>
        <v>1042.5556071597273</v>
      </c>
      <c r="Y462" s="2">
        <f t="shared" si="249"/>
        <v>30.79162001101016</v>
      </c>
      <c r="Z462" s="2">
        <f t="shared" si="250"/>
        <v>81.154252826142255</v>
      </c>
      <c r="AH462" s="2">
        <f t="shared" si="252"/>
        <v>1</v>
      </c>
      <c r="AJ462" s="2">
        <f t="shared" si="272"/>
        <v>30.79162001101016</v>
      </c>
      <c r="AK462" s="2">
        <f t="shared" si="272"/>
        <v>81.154252826142255</v>
      </c>
    </row>
    <row r="463" spans="1:37" x14ac:dyDescent="0.2">
      <c r="E463" s="2">
        <f>'1.3'!P28</f>
        <v>1.7683494755968651E-15</v>
      </c>
      <c r="F463" s="2">
        <f>'1.3'!Q28</f>
        <v>86.602540378443862</v>
      </c>
      <c r="G463" s="2">
        <f>'1.3'!R28</f>
        <v>50.000000000000021</v>
      </c>
      <c r="I463" s="2">
        <f t="shared" si="244"/>
        <v>22.699524986977348</v>
      </c>
      <c r="J463" s="2">
        <f t="shared" si="265"/>
        <v>86.602540378443862</v>
      </c>
      <c r="K463" s="2">
        <f t="shared" si="245"/>
        <v>44.550326209418415</v>
      </c>
      <c r="M463" s="2">
        <f t="shared" si="266"/>
        <v>22.699524986977348</v>
      </c>
      <c r="N463" s="2">
        <f t="shared" si="246"/>
        <v>95.18210326230826</v>
      </c>
      <c r="O463" s="2">
        <f t="shared" si="251"/>
        <v>20.617923851078686</v>
      </c>
      <c r="Q463" s="2">
        <f t="shared" si="267"/>
        <v>22.699524986977348</v>
      </c>
      <c r="R463" s="2">
        <f t="shared" si="268"/>
        <v>95.18210326230826</v>
      </c>
      <c r="S463" s="2">
        <f t="shared" si="269"/>
        <v>20.617923851078686</v>
      </c>
      <c r="U463" s="2">
        <f t="shared" si="270"/>
        <v>22.699524986977348</v>
      </c>
      <c r="V463" s="2">
        <f t="shared" si="270"/>
        <v>95.18210326230826</v>
      </c>
      <c r="W463" s="2">
        <f t="shared" si="271"/>
        <v>1020.6179238510787</v>
      </c>
      <c r="Y463" s="2">
        <f t="shared" si="249"/>
        <v>22.240962515458921</v>
      </c>
      <c r="Z463" s="2">
        <f t="shared" si="250"/>
        <v>93.259290316163955</v>
      </c>
      <c r="AH463" s="2">
        <f t="shared" si="252"/>
        <v>1</v>
      </c>
      <c r="AJ463" s="2">
        <f t="shared" si="272"/>
        <v>22.240962515458921</v>
      </c>
      <c r="AK463" s="2">
        <f t="shared" si="272"/>
        <v>93.259290316163955</v>
      </c>
    </row>
    <row r="464" spans="1:37" x14ac:dyDescent="0.2">
      <c r="E464" s="2">
        <f>'1.3'!P29</f>
        <v>9.1536504536304841E-16</v>
      </c>
      <c r="F464" s="2">
        <f>'1.3'!Q29</f>
        <v>96.592582628906825</v>
      </c>
      <c r="G464" s="2">
        <f>'1.3'!R29</f>
        <v>25.881904510252099</v>
      </c>
      <c r="I464" s="2">
        <f t="shared" si="244"/>
        <v>11.75013876282058</v>
      </c>
      <c r="J464" s="2">
        <f t="shared" si="265"/>
        <v>96.592582628906825</v>
      </c>
      <c r="K464" s="2">
        <f t="shared" si="245"/>
        <v>23.060945777054965</v>
      </c>
      <c r="M464" s="2">
        <f t="shared" si="266"/>
        <v>11.75013876282058</v>
      </c>
      <c r="N464" s="2">
        <f t="shared" si="246"/>
        <v>99.269882154400307</v>
      </c>
      <c r="O464" s="2">
        <f t="shared" si="251"/>
        <v>-2.7248368952907782</v>
      </c>
      <c r="Q464" s="2">
        <f t="shared" si="267"/>
        <v>11.75013876282058</v>
      </c>
      <c r="R464" s="2">
        <f t="shared" si="268"/>
        <v>99.269882154400307</v>
      </c>
      <c r="S464" s="2">
        <f t="shared" si="269"/>
        <v>-2.7248368952907782</v>
      </c>
      <c r="U464" s="2">
        <f t="shared" si="270"/>
        <v>11.75013876282058</v>
      </c>
      <c r="V464" s="2">
        <f t="shared" si="270"/>
        <v>99.269882154400307</v>
      </c>
      <c r="W464" s="2">
        <f t="shared" si="271"/>
        <v>997.27516310470924</v>
      </c>
      <c r="Y464" s="2">
        <f t="shared" si="249"/>
        <v>11.782243454494685</v>
      </c>
      <c r="Z464" s="2">
        <f t="shared" si="250"/>
        <v>99.541115458399744</v>
      </c>
      <c r="AH464" s="2">
        <f t="shared" si="252"/>
        <v>1</v>
      </c>
      <c r="AJ464" s="2">
        <f t="shared" si="272"/>
        <v>11.782243454494685</v>
      </c>
      <c r="AK464" s="2">
        <f t="shared" si="272"/>
        <v>99.541115458399744</v>
      </c>
    </row>
    <row r="465" spans="5:37" x14ac:dyDescent="0.2">
      <c r="E465" s="2">
        <f>'1.3'!P30</f>
        <v>0</v>
      </c>
      <c r="F465" s="2">
        <f>'1.3'!Q30</f>
        <v>100</v>
      </c>
      <c r="G465" s="2">
        <f>'1.3'!R30</f>
        <v>0</v>
      </c>
      <c r="I465" s="2">
        <f t="shared" si="244"/>
        <v>0</v>
      </c>
      <c r="J465" s="2">
        <f t="shared" si="265"/>
        <v>100</v>
      </c>
      <c r="K465" s="2">
        <f t="shared" si="245"/>
        <v>0</v>
      </c>
      <c r="M465" s="2">
        <f t="shared" si="266"/>
        <v>0</v>
      </c>
      <c r="N465" s="2">
        <f t="shared" si="246"/>
        <v>96.592582628906825</v>
      </c>
      <c r="O465" s="2">
        <f t="shared" si="251"/>
        <v>-25.881904510252074</v>
      </c>
      <c r="Q465" s="2">
        <f t="shared" si="267"/>
        <v>0</v>
      </c>
      <c r="R465" s="2">
        <f t="shared" si="268"/>
        <v>96.592582628906825</v>
      </c>
      <c r="S465" s="2">
        <f t="shared" si="269"/>
        <v>-25.881904510252074</v>
      </c>
      <c r="U465" s="2">
        <f t="shared" si="270"/>
        <v>0</v>
      </c>
      <c r="V465" s="2">
        <f t="shared" si="270"/>
        <v>96.592582628906825</v>
      </c>
      <c r="W465" s="2">
        <f t="shared" si="271"/>
        <v>974.11809548974793</v>
      </c>
      <c r="Y465" s="2">
        <f t="shared" si="249"/>
        <v>0</v>
      </c>
      <c r="Z465" s="2">
        <f t="shared" si="250"/>
        <v>99.159006568237402</v>
      </c>
      <c r="AH465" s="2">
        <f t="shared" si="252"/>
        <v>1</v>
      </c>
      <c r="AJ465" s="2">
        <f t="shared" si="272"/>
        <v>0</v>
      </c>
      <c r="AK465" s="2">
        <f t="shared" si="272"/>
        <v>99.159006568237402</v>
      </c>
    </row>
    <row r="466" spans="5:37" x14ac:dyDescent="0.2">
      <c r="E466" s="2">
        <f>'1.3'!P31</f>
        <v>-9.1536504536304723E-16</v>
      </c>
      <c r="F466" s="2">
        <f>'1.3'!Q31</f>
        <v>96.592582628906825</v>
      </c>
      <c r="G466" s="2">
        <f>'1.3'!R31</f>
        <v>-25.881904510252067</v>
      </c>
      <c r="I466" s="2">
        <f t="shared" si="244"/>
        <v>-11.750138762820566</v>
      </c>
      <c r="J466" s="2">
        <f t="shared" si="265"/>
        <v>96.592582628906825</v>
      </c>
      <c r="K466" s="2">
        <f t="shared" si="245"/>
        <v>-23.060945777054936</v>
      </c>
      <c r="M466" s="2">
        <f t="shared" si="266"/>
        <v>-11.750138762820566</v>
      </c>
      <c r="N466" s="2">
        <f t="shared" si="246"/>
        <v>87.33265822404357</v>
      </c>
      <c r="O466" s="2">
        <f t="shared" si="251"/>
        <v>-47.275163104709186</v>
      </c>
      <c r="Q466" s="2">
        <f t="shared" si="267"/>
        <v>-11.750138762820566</v>
      </c>
      <c r="R466" s="2">
        <f t="shared" si="268"/>
        <v>87.33265822404357</v>
      </c>
      <c r="S466" s="2">
        <f t="shared" si="269"/>
        <v>-47.275163104709186</v>
      </c>
      <c r="U466" s="2">
        <f t="shared" si="270"/>
        <v>-11.750138762820566</v>
      </c>
      <c r="V466" s="2">
        <f t="shared" si="270"/>
        <v>87.33265822404357</v>
      </c>
      <c r="W466" s="2">
        <f t="shared" si="271"/>
        <v>952.72483689529076</v>
      </c>
      <c r="Y466" s="2">
        <f t="shared" si="249"/>
        <v>-12.333192447371836</v>
      </c>
      <c r="Z466" s="2">
        <f t="shared" si="250"/>
        <v>91.666192421980355</v>
      </c>
      <c r="AH466" s="2">
        <f t="shared" si="252"/>
        <v>1</v>
      </c>
      <c r="AJ466" s="2">
        <f t="shared" si="272"/>
        <v>-12.333192447371836</v>
      </c>
      <c r="AK466" s="2">
        <f t="shared" si="272"/>
        <v>91.666192421980355</v>
      </c>
    </row>
    <row r="467" spans="5:37" x14ac:dyDescent="0.2">
      <c r="E467" s="2">
        <f>'1.3'!P32</f>
        <v>-1.7683494755968639E-15</v>
      </c>
      <c r="F467" s="2">
        <f>'1.3'!Q32</f>
        <v>86.602540378443877</v>
      </c>
      <c r="G467" s="2">
        <f>'1.3'!R32</f>
        <v>-49.999999999999986</v>
      </c>
      <c r="I467" s="2">
        <f t="shared" si="244"/>
        <v>-22.69952498697733</v>
      </c>
      <c r="J467" s="2">
        <f t="shared" si="265"/>
        <v>86.602540378443877</v>
      </c>
      <c r="K467" s="2">
        <f t="shared" si="245"/>
        <v>-44.55032620941838</v>
      </c>
      <c r="M467" s="2">
        <f t="shared" si="266"/>
        <v>-22.69952498697733</v>
      </c>
      <c r="N467" s="2">
        <f t="shared" si="246"/>
        <v>72.121157485253335</v>
      </c>
      <c r="O467" s="2">
        <f t="shared" si="251"/>
        <v>-65.446697459481328</v>
      </c>
      <c r="Q467" s="2">
        <f t="shared" si="267"/>
        <v>-22.69952498697733</v>
      </c>
      <c r="R467" s="2">
        <f t="shared" si="268"/>
        <v>72.121157485253335</v>
      </c>
      <c r="S467" s="2">
        <f t="shared" si="269"/>
        <v>-65.446697459481328</v>
      </c>
      <c r="U467" s="2">
        <f t="shared" si="270"/>
        <v>-22.69952498697733</v>
      </c>
      <c r="V467" s="2">
        <f t="shared" si="270"/>
        <v>72.121157485253335</v>
      </c>
      <c r="W467" s="2">
        <f t="shared" si="271"/>
        <v>934.55330254051864</v>
      </c>
      <c r="Y467" s="2">
        <f t="shared" si="249"/>
        <v>-24.289171013863239</v>
      </c>
      <c r="Z467" s="2">
        <f t="shared" si="250"/>
        <v>77.171796717423121</v>
      </c>
      <c r="AH467" s="2">
        <f t="shared" si="252"/>
        <v>1</v>
      </c>
      <c r="AJ467" s="2">
        <f t="shared" si="272"/>
        <v>-24.289171013863239</v>
      </c>
      <c r="AK467" s="2">
        <f t="shared" si="272"/>
        <v>77.171796717423121</v>
      </c>
    </row>
    <row r="468" spans="5:37" x14ac:dyDescent="0.2">
      <c r="E468" s="2">
        <f>'1.3'!P33</f>
        <v>-2.5008238114044363E-15</v>
      </c>
      <c r="F468" s="2">
        <f>'1.3'!Q33</f>
        <v>70.710678118654755</v>
      </c>
      <c r="G468" s="2">
        <f>'1.3'!R33</f>
        <v>-70.710678118654755</v>
      </c>
      <c r="I468" s="2">
        <f t="shared" si="244"/>
        <v>-32.101976096010304</v>
      </c>
      <c r="J468" s="2">
        <f t="shared" si="265"/>
        <v>70.710678118654755</v>
      </c>
      <c r="K468" s="2">
        <f t="shared" si="245"/>
        <v>-63.003675533505053</v>
      </c>
      <c r="M468" s="2">
        <f t="shared" si="266"/>
        <v>-32.101976096010304</v>
      </c>
      <c r="N468" s="2">
        <f t="shared" si="246"/>
        <v>51.994719049691113</v>
      </c>
      <c r="O468" s="2">
        <f t="shared" si="251"/>
        <v>-79.158147538171164</v>
      </c>
      <c r="Q468" s="2">
        <f t="shared" si="267"/>
        <v>-32.101976096010304</v>
      </c>
      <c r="R468" s="2">
        <f t="shared" si="268"/>
        <v>51.994719049691113</v>
      </c>
      <c r="S468" s="2">
        <f t="shared" si="269"/>
        <v>-79.158147538171164</v>
      </c>
      <c r="U468" s="2">
        <f t="shared" si="270"/>
        <v>-32.101976096010304</v>
      </c>
      <c r="V468" s="2">
        <f t="shared" si="270"/>
        <v>51.994719049691113</v>
      </c>
      <c r="W468" s="2">
        <f t="shared" si="271"/>
        <v>920.84185246182881</v>
      </c>
      <c r="Y468" s="2">
        <f t="shared" si="249"/>
        <v>-34.861551970283642</v>
      </c>
      <c r="Z468" s="2">
        <f t="shared" si="250"/>
        <v>56.464330884489662</v>
      </c>
      <c r="AH468" s="2">
        <f t="shared" si="252"/>
        <v>1</v>
      </c>
      <c r="AJ468" s="2">
        <f t="shared" si="272"/>
        <v>-34.861551970283642</v>
      </c>
      <c r="AK468" s="2">
        <f t="shared" si="272"/>
        <v>56.464330884489662</v>
      </c>
    </row>
    <row r="469" spans="5:37" x14ac:dyDescent="0.2">
      <c r="E469" s="2">
        <f>'1.3'!P34</f>
        <v>-3.0628711372715492E-15</v>
      </c>
      <c r="F469" s="2">
        <f>'1.3'!Q34</f>
        <v>50.000000000000028</v>
      </c>
      <c r="G469" s="2">
        <f>'1.3'!R34</f>
        <v>-86.602540378443848</v>
      </c>
      <c r="I469" s="2">
        <f t="shared" si="244"/>
        <v>-39.316730585123999</v>
      </c>
      <c r="J469" s="2">
        <f t="shared" si="265"/>
        <v>50.000000000000028</v>
      </c>
      <c r="K469" s="2">
        <f t="shared" si="245"/>
        <v>-77.163428488480037</v>
      </c>
      <c r="M469" s="2">
        <f t="shared" si="266"/>
        <v>-39.316730585123999</v>
      </c>
      <c r="N469" s="2">
        <f t="shared" si="246"/>
        <v>28.324926436228392</v>
      </c>
      <c r="O469" s="2">
        <f t="shared" si="251"/>
        <v>-87.475100677158565</v>
      </c>
      <c r="Q469" s="2">
        <f t="shared" si="267"/>
        <v>-39.316730585123999</v>
      </c>
      <c r="R469" s="2">
        <f t="shared" si="268"/>
        <v>28.324926436228392</v>
      </c>
      <c r="S469" s="2">
        <f t="shared" si="269"/>
        <v>-87.475100677158565</v>
      </c>
      <c r="U469" s="2">
        <f t="shared" si="270"/>
        <v>-39.316730585123999</v>
      </c>
      <c r="V469" s="2">
        <f t="shared" si="270"/>
        <v>28.324926436228392</v>
      </c>
      <c r="W469" s="2">
        <f t="shared" si="271"/>
        <v>912.52489932284141</v>
      </c>
      <c r="Y469" s="2">
        <f t="shared" si="249"/>
        <v>-43.085652363349013</v>
      </c>
      <c r="Z469" s="2">
        <f t="shared" si="250"/>
        <v>31.04016828170662</v>
      </c>
      <c r="AH469" s="2">
        <f t="shared" si="252"/>
        <v>1</v>
      </c>
      <c r="AJ469" s="2">
        <f t="shared" si="272"/>
        <v>-43.085652363349013</v>
      </c>
      <c r="AK469" s="2">
        <f t="shared" si="272"/>
        <v>31.04016828170662</v>
      </c>
    </row>
    <row r="470" spans="5:37" x14ac:dyDescent="0.2">
      <c r="E470" s="2">
        <f>'1.3'!P35</f>
        <v>-3.4161888567674837E-15</v>
      </c>
      <c r="F470" s="2">
        <f>'1.3'!Q35</f>
        <v>25.881904510252099</v>
      </c>
      <c r="G470" s="2">
        <f>'1.3'!R35</f>
        <v>-96.592582628906825</v>
      </c>
      <c r="I470" s="2">
        <f t="shared" si="244"/>
        <v>-43.852114858830873</v>
      </c>
      <c r="J470" s="2">
        <f t="shared" si="265"/>
        <v>25.881904510252099</v>
      </c>
      <c r="K470" s="2">
        <f t="shared" si="245"/>
        <v>-86.06462131056</v>
      </c>
      <c r="M470" s="2">
        <f t="shared" si="266"/>
        <v>-43.852114858830873</v>
      </c>
      <c r="N470" s="2">
        <f t="shared" si="246"/>
        <v>2.7248368952908244</v>
      </c>
      <c r="O470" s="2">
        <f t="shared" si="251"/>
        <v>-89.830770264436495</v>
      </c>
      <c r="Q470" s="2">
        <f t="shared" si="267"/>
        <v>-43.852114858830873</v>
      </c>
      <c r="R470" s="2">
        <f t="shared" si="268"/>
        <v>2.7248368952908244</v>
      </c>
      <c r="S470" s="2">
        <f t="shared" si="269"/>
        <v>-89.830770264436495</v>
      </c>
      <c r="U470" s="2">
        <f t="shared" si="270"/>
        <v>-43.852114858830873</v>
      </c>
      <c r="V470" s="2">
        <f t="shared" si="270"/>
        <v>2.7248368952908244</v>
      </c>
      <c r="W470" s="2">
        <f t="shared" si="271"/>
        <v>910.16922973556348</v>
      </c>
      <c r="Y470" s="2">
        <f t="shared" si="249"/>
        <v>-48.180177296887379</v>
      </c>
      <c r="Z470" s="2">
        <f t="shared" si="250"/>
        <v>2.9937695169968408</v>
      </c>
      <c r="AH470" s="2">
        <f t="shared" si="252"/>
        <v>1</v>
      </c>
      <c r="AJ470" s="2">
        <f t="shared" si="272"/>
        <v>-48.180177296887379</v>
      </c>
      <c r="AK470" s="2">
        <f t="shared" si="272"/>
        <v>2.9937695169968408</v>
      </c>
    </row>
    <row r="471" spans="5:37" x14ac:dyDescent="0.2">
      <c r="E471" s="2">
        <f>'1.3'!P36</f>
        <v>-3.5366989511937286E-15</v>
      </c>
      <c r="F471" s="2">
        <f>'1.3'!Q36</f>
        <v>0</v>
      </c>
      <c r="G471" s="2">
        <f>'1.3'!R36</f>
        <v>-100</v>
      </c>
      <c r="I471" s="2">
        <f t="shared" si="244"/>
        <v>-45.399049973954675</v>
      </c>
      <c r="J471" s="2">
        <f t="shared" si="265"/>
        <v>0</v>
      </c>
      <c r="K471" s="2">
        <f t="shared" si="245"/>
        <v>-89.100652418836788</v>
      </c>
      <c r="M471" s="2">
        <f t="shared" si="266"/>
        <v>-45.399049973954675</v>
      </c>
      <c r="N471" s="2">
        <f t="shared" si="246"/>
        <v>-23.060945777054943</v>
      </c>
      <c r="O471" s="2">
        <f t="shared" si="251"/>
        <v>-86.06462131056</v>
      </c>
      <c r="Q471" s="2">
        <f t="shared" si="267"/>
        <v>-45.399049973954675</v>
      </c>
      <c r="R471" s="2">
        <f t="shared" si="268"/>
        <v>-23.060945777054943</v>
      </c>
      <c r="S471" s="2">
        <f t="shared" si="269"/>
        <v>-86.06462131056</v>
      </c>
      <c r="U471" s="2">
        <f t="shared" si="270"/>
        <v>-45.399049973954675</v>
      </c>
      <c r="V471" s="2">
        <f t="shared" si="270"/>
        <v>-23.060945777054943</v>
      </c>
      <c r="W471" s="2">
        <f t="shared" si="271"/>
        <v>913.93537868943997</v>
      </c>
      <c r="Y471" s="2">
        <f t="shared" si="249"/>
        <v>-49.674245064301758</v>
      </c>
      <c r="Z471" s="2">
        <f t="shared" si="250"/>
        <v>-25.232578051769643</v>
      </c>
      <c r="AH471" s="2">
        <f t="shared" si="252"/>
        <v>1</v>
      </c>
      <c r="AJ471" s="2">
        <f t="shared" si="272"/>
        <v>-49.674245064301758</v>
      </c>
      <c r="AK471" s="2">
        <f t="shared" si="272"/>
        <v>-25.232578051769643</v>
      </c>
    </row>
    <row r="472" spans="5:37" x14ac:dyDescent="0.2">
      <c r="E472" s="2">
        <f>'1.3'!P37</f>
        <v>-3.4161888567674841E-15</v>
      </c>
      <c r="F472" s="2">
        <f>'1.3'!Q37</f>
        <v>-25.881904510252042</v>
      </c>
      <c r="G472" s="2">
        <f>'1.3'!R37</f>
        <v>-96.59258262890684</v>
      </c>
      <c r="I472" s="2">
        <f t="shared" si="244"/>
        <v>-43.85211485883088</v>
      </c>
      <c r="J472" s="2">
        <f t="shared" si="265"/>
        <v>-25.881904510252042</v>
      </c>
      <c r="K472" s="2">
        <f t="shared" si="245"/>
        <v>-86.064621310560014</v>
      </c>
      <c r="M472" s="2">
        <f t="shared" si="266"/>
        <v>-43.85211485883088</v>
      </c>
      <c r="N472" s="2">
        <f t="shared" si="246"/>
        <v>-47.275163104709165</v>
      </c>
      <c r="O472" s="2">
        <f t="shared" si="251"/>
        <v>-76.433310642880372</v>
      </c>
      <c r="Q472" s="2">
        <f t="shared" si="267"/>
        <v>-43.85211485883088</v>
      </c>
      <c r="R472" s="2">
        <f t="shared" si="268"/>
        <v>-47.275163104709165</v>
      </c>
      <c r="S472" s="2">
        <f t="shared" si="269"/>
        <v>-76.433310642880372</v>
      </c>
      <c r="U472" s="2">
        <f t="shared" si="270"/>
        <v>-43.85211485883088</v>
      </c>
      <c r="V472" s="2">
        <f t="shared" si="270"/>
        <v>-47.275163104709165</v>
      </c>
      <c r="W472" s="2">
        <f t="shared" si="271"/>
        <v>923.56668935711969</v>
      </c>
      <c r="Y472" s="2">
        <f t="shared" si="249"/>
        <v>-47.48126514757223</v>
      </c>
      <c r="Z472" s="2">
        <f t="shared" si="250"/>
        <v>-51.187600905806448</v>
      </c>
      <c r="AH472" s="2">
        <f t="shared" si="252"/>
        <v>1</v>
      </c>
      <c r="AJ472" s="2">
        <f t="shared" si="272"/>
        <v>-47.48126514757223</v>
      </c>
      <c r="AK472" s="2">
        <f t="shared" si="272"/>
        <v>-51.187600905806448</v>
      </c>
    </row>
    <row r="473" spans="5:37" x14ac:dyDescent="0.2">
      <c r="E473" s="2">
        <f>'1.3'!P38</f>
        <v>-3.06287113727155E-15</v>
      </c>
      <c r="F473" s="2">
        <f>'1.3'!Q38</f>
        <v>-49.999999999999986</v>
      </c>
      <c r="G473" s="2">
        <f>'1.3'!R38</f>
        <v>-86.602540378443877</v>
      </c>
      <c r="I473" s="2">
        <f t="shared" si="244"/>
        <v>-39.316730585124013</v>
      </c>
      <c r="J473" s="2">
        <f t="shared" si="265"/>
        <v>-49.999999999999986</v>
      </c>
      <c r="K473" s="2">
        <f t="shared" si="245"/>
        <v>-77.163428488480065</v>
      </c>
      <c r="M473" s="2">
        <f t="shared" si="266"/>
        <v>-39.316730585124013</v>
      </c>
      <c r="N473" s="2">
        <f t="shared" si="246"/>
        <v>-68.267656192678459</v>
      </c>
      <c r="O473" s="2">
        <f t="shared" si="251"/>
        <v>-61.593196166906509</v>
      </c>
      <c r="Q473" s="2">
        <f t="shared" si="267"/>
        <v>-39.316730585124013</v>
      </c>
      <c r="R473" s="2">
        <f t="shared" si="268"/>
        <v>-68.267656192678459</v>
      </c>
      <c r="S473" s="2">
        <f t="shared" si="269"/>
        <v>-61.593196166906509</v>
      </c>
      <c r="U473" s="2">
        <f t="shared" si="270"/>
        <v>-39.316730585124013</v>
      </c>
      <c r="V473" s="2">
        <f t="shared" si="270"/>
        <v>-68.267656192678459</v>
      </c>
      <c r="W473" s="2">
        <f t="shared" si="271"/>
        <v>938.40680383309348</v>
      </c>
      <c r="Y473" s="2">
        <f t="shared" si="249"/>
        <v>-41.897320463287002</v>
      </c>
      <c r="Z473" s="2">
        <f t="shared" si="250"/>
        <v>-72.7484667777629</v>
      </c>
      <c r="AH473" s="2">
        <f t="shared" si="252"/>
        <v>1</v>
      </c>
      <c r="AJ473" s="2">
        <f t="shared" si="272"/>
        <v>-41.897320463287002</v>
      </c>
      <c r="AK473" s="2">
        <f t="shared" si="272"/>
        <v>-72.7484667777629</v>
      </c>
    </row>
    <row r="474" spans="5:37" x14ac:dyDescent="0.2">
      <c r="E474" s="2">
        <f>'1.3'!P39</f>
        <v>-2.5008238114044363E-15</v>
      </c>
      <c r="F474" s="2">
        <f>'1.3'!Q39</f>
        <v>-70.710678118654755</v>
      </c>
      <c r="G474" s="2">
        <f>'1.3'!R39</f>
        <v>-70.710678118654755</v>
      </c>
      <c r="I474" s="2">
        <f t="shared" si="244"/>
        <v>-32.101976096010304</v>
      </c>
      <c r="J474" s="2">
        <f t="shared" si="265"/>
        <v>-70.710678118654755</v>
      </c>
      <c r="K474" s="2">
        <f t="shared" si="245"/>
        <v>-63.003675533505053</v>
      </c>
      <c r="M474" s="2">
        <f t="shared" si="266"/>
        <v>-32.101976096010304</v>
      </c>
      <c r="N474" s="2">
        <f t="shared" si="246"/>
        <v>-84.607821328752763</v>
      </c>
      <c r="O474" s="2">
        <f t="shared" si="251"/>
        <v>-42.555607159727295</v>
      </c>
      <c r="Q474" s="2">
        <f t="shared" si="267"/>
        <v>-32.101976096010304</v>
      </c>
      <c r="R474" s="2">
        <f t="shared" si="268"/>
        <v>-84.607821328752763</v>
      </c>
      <c r="S474" s="2">
        <f t="shared" si="269"/>
        <v>-42.555607159727295</v>
      </c>
      <c r="U474" s="2">
        <f t="shared" si="270"/>
        <v>-32.101976096010304</v>
      </c>
      <c r="V474" s="2">
        <f t="shared" si="270"/>
        <v>-84.607821328752763</v>
      </c>
      <c r="W474" s="2">
        <f t="shared" si="271"/>
        <v>957.44439284027271</v>
      </c>
      <c r="Y474" s="2">
        <f t="shared" si="249"/>
        <v>-33.528815183490003</v>
      </c>
      <c r="Z474" s="2">
        <f t="shared" si="250"/>
        <v>-88.368391899776469</v>
      </c>
      <c r="AH474" s="2">
        <f t="shared" si="252"/>
        <v>1</v>
      </c>
      <c r="AJ474" s="2">
        <f t="shared" si="272"/>
        <v>-33.528815183490003</v>
      </c>
      <c r="AK474" s="2">
        <f t="shared" si="272"/>
        <v>-88.368391899776469</v>
      </c>
    </row>
    <row r="475" spans="5:37" x14ac:dyDescent="0.2">
      <c r="E475" s="2">
        <f>'1.3'!P40</f>
        <v>-1.7683494755968643E-15</v>
      </c>
      <c r="F475" s="2">
        <f>'1.3'!Q40</f>
        <v>-86.602540378443877</v>
      </c>
      <c r="G475" s="2">
        <f>'1.3'!R40</f>
        <v>-50</v>
      </c>
      <c r="I475" s="2">
        <f t="shared" si="244"/>
        <v>-22.699524986977337</v>
      </c>
      <c r="J475" s="2">
        <f t="shared" si="265"/>
        <v>-86.602540378443877</v>
      </c>
      <c r="K475" s="2">
        <f t="shared" si="245"/>
        <v>-44.550326209418394</v>
      </c>
      <c r="M475" s="2">
        <f t="shared" si="266"/>
        <v>-22.699524986977337</v>
      </c>
      <c r="N475" s="2">
        <f t="shared" si="246"/>
        <v>-95.182103262308274</v>
      </c>
      <c r="O475" s="2">
        <f t="shared" si="251"/>
        <v>-20.617923851078661</v>
      </c>
      <c r="Q475" s="2">
        <f t="shared" si="267"/>
        <v>-22.699524986977337</v>
      </c>
      <c r="R475" s="2">
        <f t="shared" si="268"/>
        <v>-95.182103262308274</v>
      </c>
      <c r="S475" s="2">
        <f t="shared" si="269"/>
        <v>-20.617923851078661</v>
      </c>
      <c r="U475" s="2">
        <f t="shared" si="270"/>
        <v>-22.699524986977337</v>
      </c>
      <c r="V475" s="2">
        <f t="shared" si="270"/>
        <v>-95.182103262308274</v>
      </c>
      <c r="W475" s="2">
        <f t="shared" si="271"/>
        <v>979.38207614892133</v>
      </c>
      <c r="Y475" s="2">
        <f t="shared" si="249"/>
        <v>-23.177394746936056</v>
      </c>
      <c r="Z475" s="2">
        <f t="shared" si="250"/>
        <v>-97.185874216300462</v>
      </c>
      <c r="AH475" s="2">
        <f t="shared" si="252"/>
        <v>1</v>
      </c>
      <c r="AJ475" s="2">
        <f t="shared" si="272"/>
        <v>-23.177394746936056</v>
      </c>
      <c r="AK475" s="2">
        <f t="shared" si="272"/>
        <v>-97.185874216300462</v>
      </c>
    </row>
    <row r="476" spans="5:37" x14ac:dyDescent="0.2">
      <c r="E476" s="2">
        <f>'1.3'!P41</f>
        <v>-9.1536504536304861E-16</v>
      </c>
      <c r="F476" s="2">
        <f>'1.3'!Q41</f>
        <v>-96.592582628906825</v>
      </c>
      <c r="G476" s="2">
        <f>'1.3'!R41</f>
        <v>-25.881904510252106</v>
      </c>
      <c r="I476" s="2">
        <f t="shared" si="244"/>
        <v>-11.750138762820583</v>
      </c>
      <c r="J476" s="2">
        <f t="shared" si="265"/>
        <v>-96.592582628906825</v>
      </c>
      <c r="K476" s="2">
        <f t="shared" si="245"/>
        <v>-23.060945777054972</v>
      </c>
      <c r="M476" s="2">
        <f t="shared" si="266"/>
        <v>-11.750138762820583</v>
      </c>
      <c r="N476" s="2">
        <f t="shared" si="246"/>
        <v>-99.269882154400307</v>
      </c>
      <c r="O476" s="2">
        <f t="shared" si="251"/>
        <v>2.7248368952907711</v>
      </c>
      <c r="Q476" s="2">
        <f t="shared" si="267"/>
        <v>-11.750138762820583</v>
      </c>
      <c r="R476" s="2">
        <f t="shared" si="268"/>
        <v>-99.269882154400307</v>
      </c>
      <c r="S476" s="2">
        <f t="shared" si="269"/>
        <v>2.7248368952907711</v>
      </c>
      <c r="U476" s="2">
        <f t="shared" si="270"/>
        <v>-11.750138762820583</v>
      </c>
      <c r="V476" s="2">
        <f t="shared" si="270"/>
        <v>-99.269882154400307</v>
      </c>
      <c r="W476" s="2">
        <f t="shared" si="271"/>
        <v>1002.7248368952908</v>
      </c>
      <c r="Y476" s="2">
        <f t="shared" si="249"/>
        <v>-11.718208555801024</v>
      </c>
      <c r="Z476" s="2">
        <f t="shared" si="250"/>
        <v>-99.000122966702307</v>
      </c>
      <c r="AH476" s="2">
        <f t="shared" si="252"/>
        <v>1</v>
      </c>
      <c r="AJ476" s="2">
        <f t="shared" si="272"/>
        <v>-11.718208555801024</v>
      </c>
      <c r="AK476" s="2">
        <f t="shared" si="272"/>
        <v>-99.000122966702307</v>
      </c>
    </row>
    <row r="477" spans="5:37" x14ac:dyDescent="0.2">
      <c r="E477" s="2">
        <f>'1.3'!P42</f>
        <v>-2.2616781735069623E-30</v>
      </c>
      <c r="F477" s="2">
        <f>'1.3'!Q42</f>
        <v>-99.999999999999986</v>
      </c>
      <c r="G477" s="2">
        <f>'1.3'!R42</f>
        <v>-6.3948846218409017E-14</v>
      </c>
      <c r="I477" s="2">
        <f t="shared" si="244"/>
        <v>-2.9032168652462934E-14</v>
      </c>
      <c r="J477" s="2">
        <f t="shared" si="265"/>
        <v>-99.999999999999986</v>
      </c>
      <c r="K477" s="2">
        <f t="shared" si="245"/>
        <v>-5.6978839194921069E-14</v>
      </c>
      <c r="M477" s="2">
        <f t="shared" si="266"/>
        <v>-2.9032168652462934E-14</v>
      </c>
      <c r="N477" s="2">
        <f t="shared" si="246"/>
        <v>-96.592582628906825</v>
      </c>
      <c r="O477" s="2">
        <f t="shared" si="251"/>
        <v>25.881904510252017</v>
      </c>
      <c r="Q477" s="2">
        <f t="shared" si="267"/>
        <v>-2.9032168652462934E-14</v>
      </c>
      <c r="R477" s="2">
        <f t="shared" si="268"/>
        <v>-96.592582628906825</v>
      </c>
      <c r="S477" s="2">
        <f t="shared" si="269"/>
        <v>25.881904510252017</v>
      </c>
      <c r="U477" s="2">
        <f t="shared" ref="U477:V491" si="273">Q477</f>
        <v>-2.9032168652462934E-14</v>
      </c>
      <c r="V477" s="2">
        <f t="shared" si="273"/>
        <v>-96.592582628906825</v>
      </c>
      <c r="W477" s="2">
        <f t="shared" si="271"/>
        <v>1025.8819045102521</v>
      </c>
      <c r="Y477" s="2">
        <f t="shared" si="249"/>
        <v>-2.8299718052169625E-14</v>
      </c>
      <c r="Z477" s="2">
        <f t="shared" si="250"/>
        <v>-94.155654958178985</v>
      </c>
      <c r="AH477" s="2">
        <f t="shared" si="252"/>
        <v>1</v>
      </c>
      <c r="AJ477" s="2">
        <f t="shared" si="272"/>
        <v>-2.8299718052169625E-14</v>
      </c>
      <c r="AK477" s="2">
        <f t="shared" si="272"/>
        <v>-94.155654958178985</v>
      </c>
    </row>
    <row r="478" spans="5:37" x14ac:dyDescent="0.2">
      <c r="E478" s="2">
        <f>'1.3'!P43</f>
        <v>9.1536504536304762E-16</v>
      </c>
      <c r="F478" s="2">
        <f>'1.3'!Q43</f>
        <v>-96.592582628906825</v>
      </c>
      <c r="G478" s="2">
        <f>'1.3'!R43</f>
        <v>25.881904510252078</v>
      </c>
      <c r="I478" s="2">
        <f t="shared" si="244"/>
        <v>11.750138762820569</v>
      </c>
      <c r="J478" s="2">
        <f t="shared" si="265"/>
        <v>-96.592582628906825</v>
      </c>
      <c r="K478" s="2">
        <f t="shared" si="245"/>
        <v>23.060945777054947</v>
      </c>
      <c r="M478" s="2">
        <f t="shared" si="266"/>
        <v>11.750138762820569</v>
      </c>
      <c r="N478" s="2">
        <f t="shared" si="246"/>
        <v>-87.33265822404357</v>
      </c>
      <c r="O478" s="2">
        <f t="shared" si="251"/>
        <v>47.275163104709193</v>
      </c>
      <c r="Q478" s="2">
        <f t="shared" si="267"/>
        <v>11.750138762820569</v>
      </c>
      <c r="R478" s="2">
        <f t="shared" si="268"/>
        <v>-87.33265822404357</v>
      </c>
      <c r="S478" s="2">
        <f t="shared" si="269"/>
        <v>47.275163104709193</v>
      </c>
      <c r="U478" s="2">
        <f t="shared" si="273"/>
        <v>11.750138762820569</v>
      </c>
      <c r="V478" s="2">
        <f t="shared" si="273"/>
        <v>-87.33265822404357</v>
      </c>
      <c r="W478" s="2">
        <f t="shared" si="271"/>
        <v>1047.2751631047092</v>
      </c>
      <c r="Y478" s="2">
        <f t="shared" si="249"/>
        <v>11.219724459030028</v>
      </c>
      <c r="Z478" s="2">
        <f t="shared" si="250"/>
        <v>-83.390365112011949</v>
      </c>
      <c r="AH478" s="2">
        <f t="shared" si="252"/>
        <v>1</v>
      </c>
      <c r="AJ478" s="2">
        <f t="shared" si="272"/>
        <v>11.219724459030028</v>
      </c>
      <c r="AK478" s="2">
        <f t="shared" si="272"/>
        <v>-83.390365112011949</v>
      </c>
    </row>
    <row r="479" spans="5:37" x14ac:dyDescent="0.2">
      <c r="E479" s="2">
        <f>'1.3'!P44</f>
        <v>1.7683494755968637E-15</v>
      </c>
      <c r="F479" s="2">
        <f>'1.3'!Q44</f>
        <v>-86.602540378443891</v>
      </c>
      <c r="G479" s="2">
        <f>'1.3'!R44</f>
        <v>49.999999999999979</v>
      </c>
      <c r="I479" s="2">
        <f t="shared" si="244"/>
        <v>22.699524986977327</v>
      </c>
      <c r="J479" s="2">
        <f t="shared" si="265"/>
        <v>-86.602540378443891</v>
      </c>
      <c r="K479" s="2">
        <f t="shared" si="245"/>
        <v>44.550326209418373</v>
      </c>
      <c r="M479" s="2">
        <f t="shared" si="266"/>
        <v>22.699524986977327</v>
      </c>
      <c r="N479" s="2">
        <f t="shared" si="246"/>
        <v>-72.121157485253349</v>
      </c>
      <c r="O479" s="2">
        <f t="shared" si="251"/>
        <v>65.446697459481328</v>
      </c>
      <c r="Q479" s="2">
        <f t="shared" si="267"/>
        <v>22.699524986977327</v>
      </c>
      <c r="R479" s="2">
        <f t="shared" si="268"/>
        <v>-72.121157485253349</v>
      </c>
      <c r="S479" s="2">
        <f t="shared" si="269"/>
        <v>65.446697459481328</v>
      </c>
      <c r="U479" s="2">
        <f t="shared" si="273"/>
        <v>22.699524986977327</v>
      </c>
      <c r="V479" s="2">
        <f t="shared" si="273"/>
        <v>-72.121157485253349</v>
      </c>
      <c r="W479" s="2">
        <f t="shared" si="271"/>
        <v>1065.4466974594814</v>
      </c>
      <c r="Y479" s="2">
        <f t="shared" si="249"/>
        <v>21.305171850551989</v>
      </c>
      <c r="Z479" s="2">
        <f t="shared" si="250"/>
        <v>-67.691004775014662</v>
      </c>
      <c r="AH479" s="2">
        <f t="shared" si="252"/>
        <v>1</v>
      </c>
      <c r="AJ479" s="2">
        <f t="shared" si="272"/>
        <v>21.305171850551989</v>
      </c>
      <c r="AK479" s="2">
        <f t="shared" si="272"/>
        <v>-67.691004775014662</v>
      </c>
    </row>
    <row r="480" spans="5:37" x14ac:dyDescent="0.2">
      <c r="E480" s="2">
        <f>'1.3'!P45</f>
        <v>2.5008238114044347E-15</v>
      </c>
      <c r="F480" s="2">
        <f>'1.3'!Q45</f>
        <v>-70.710678118654798</v>
      </c>
      <c r="G480" s="2">
        <f>'1.3'!R45</f>
        <v>70.710678118654712</v>
      </c>
      <c r="I480" s="2">
        <f t="shared" si="244"/>
        <v>32.101976096010283</v>
      </c>
      <c r="J480" s="2">
        <f t="shared" si="265"/>
        <v>-70.710678118654798</v>
      </c>
      <c r="K480" s="2">
        <f t="shared" si="245"/>
        <v>63.003675533505017</v>
      </c>
      <c r="M480" s="2">
        <f t="shared" si="266"/>
        <v>32.101976096010283</v>
      </c>
      <c r="N480" s="2">
        <f t="shared" si="246"/>
        <v>-51.994719049691163</v>
      </c>
      <c r="O480" s="2">
        <f t="shared" si="251"/>
        <v>79.158147538171136</v>
      </c>
      <c r="Q480" s="2">
        <f t="shared" si="267"/>
        <v>32.101976096010283</v>
      </c>
      <c r="R480" s="2">
        <f t="shared" si="268"/>
        <v>-51.994719049691163</v>
      </c>
      <c r="S480" s="2">
        <f t="shared" si="269"/>
        <v>79.158147538171136</v>
      </c>
      <c r="U480" s="2">
        <f t="shared" si="273"/>
        <v>32.101976096010283</v>
      </c>
      <c r="V480" s="2">
        <f t="shared" si="273"/>
        <v>-51.994719049691163</v>
      </c>
      <c r="W480" s="2">
        <f t="shared" si="271"/>
        <v>1079.1581475381711</v>
      </c>
      <c r="Y480" s="2">
        <f t="shared" si="249"/>
        <v>29.74723970647203</v>
      </c>
      <c r="Z480" s="2">
        <f t="shared" si="250"/>
        <v>-48.1808149883352</v>
      </c>
      <c r="AH480" s="2">
        <f t="shared" si="252"/>
        <v>1</v>
      </c>
      <c r="AJ480" s="2">
        <f t="shared" si="272"/>
        <v>29.74723970647203</v>
      </c>
      <c r="AK480" s="2">
        <f t="shared" si="272"/>
        <v>-48.1808149883352</v>
      </c>
    </row>
    <row r="481" spans="1:37" x14ac:dyDescent="0.2">
      <c r="E481" s="2">
        <f>'1.3'!P46</f>
        <v>3.06287113727155E-15</v>
      </c>
      <c r="F481" s="2">
        <f>'1.3'!Q46</f>
        <v>-50</v>
      </c>
      <c r="G481" s="2">
        <f>'1.3'!R46</f>
        <v>86.602540378443877</v>
      </c>
      <c r="I481" s="2">
        <f t="shared" si="244"/>
        <v>39.316730585124013</v>
      </c>
      <c r="J481" s="2">
        <f t="shared" si="265"/>
        <v>-50</v>
      </c>
      <c r="K481" s="2">
        <f t="shared" si="245"/>
        <v>77.163428488480065</v>
      </c>
      <c r="M481" s="2">
        <f t="shared" si="266"/>
        <v>39.316730585124013</v>
      </c>
      <c r="N481" s="2">
        <f t="shared" si="246"/>
        <v>-28.324926436228356</v>
      </c>
      <c r="O481" s="2">
        <f t="shared" si="251"/>
        <v>87.475100677158579</v>
      </c>
      <c r="Q481" s="2">
        <f t="shared" si="267"/>
        <v>39.316730585124013</v>
      </c>
      <c r="R481" s="2">
        <f t="shared" si="268"/>
        <v>-28.324926436228356</v>
      </c>
      <c r="S481" s="2">
        <f t="shared" si="269"/>
        <v>87.475100677158579</v>
      </c>
      <c r="U481" s="2">
        <f t="shared" si="273"/>
        <v>39.316730585124013</v>
      </c>
      <c r="V481" s="2">
        <f t="shared" si="273"/>
        <v>-28.324926436228356</v>
      </c>
      <c r="W481" s="2">
        <f t="shared" si="271"/>
        <v>1087.4751006771585</v>
      </c>
      <c r="Y481" s="2">
        <f t="shared" si="249"/>
        <v>36.154143263272815</v>
      </c>
      <c r="Z481" s="2">
        <f t="shared" si="250"/>
        <v>-26.04650572559385</v>
      </c>
      <c r="AH481" s="2">
        <f t="shared" si="252"/>
        <v>1</v>
      </c>
      <c r="AJ481" s="2">
        <f t="shared" si="272"/>
        <v>36.154143263272815</v>
      </c>
      <c r="AK481" s="2">
        <f t="shared" si="272"/>
        <v>-26.04650572559385</v>
      </c>
    </row>
    <row r="482" spans="1:37" x14ac:dyDescent="0.2">
      <c r="E482" s="2">
        <f>'1.3'!P47</f>
        <v>3.4161888567674837E-15</v>
      </c>
      <c r="F482" s="2">
        <f>'1.3'!Q47</f>
        <v>-25.881904510252106</v>
      </c>
      <c r="G482" s="2">
        <f>'1.3'!R47</f>
        <v>96.592582628906825</v>
      </c>
      <c r="I482" s="2">
        <f t="shared" si="244"/>
        <v>43.852114858830873</v>
      </c>
      <c r="J482" s="2">
        <f t="shared" si="265"/>
        <v>-25.881904510252106</v>
      </c>
      <c r="K482" s="2">
        <f t="shared" si="245"/>
        <v>86.06462131056</v>
      </c>
      <c r="M482" s="2">
        <f t="shared" si="266"/>
        <v>43.852114858830873</v>
      </c>
      <c r="N482" s="2">
        <f t="shared" si="246"/>
        <v>-2.7248368952908315</v>
      </c>
      <c r="O482" s="2">
        <f t="shared" si="251"/>
        <v>89.830770264436495</v>
      </c>
      <c r="Q482" s="2">
        <f t="shared" si="267"/>
        <v>43.852114858830873</v>
      </c>
      <c r="R482" s="2">
        <f t="shared" si="268"/>
        <v>-2.7248368952908315</v>
      </c>
      <c r="S482" s="2">
        <f t="shared" si="269"/>
        <v>89.830770264436495</v>
      </c>
      <c r="U482" s="2">
        <f t="shared" si="273"/>
        <v>43.852114858830873</v>
      </c>
      <c r="V482" s="2">
        <f t="shared" si="273"/>
        <v>-2.7248368952908315</v>
      </c>
      <c r="W482" s="2">
        <f t="shared" si="271"/>
        <v>1089.8307702644365</v>
      </c>
      <c r="Y482" s="2">
        <f t="shared" si="249"/>
        <v>40.23754518161622</v>
      </c>
      <c r="Z482" s="2">
        <f t="shared" si="250"/>
        <v>-2.5002385412825854</v>
      </c>
      <c r="AH482" s="2">
        <f t="shared" si="252"/>
        <v>1</v>
      </c>
      <c r="AJ482" s="2">
        <f t="shared" si="272"/>
        <v>40.23754518161622</v>
      </c>
      <c r="AK482" s="2">
        <f t="shared" si="272"/>
        <v>-2.5002385412825854</v>
      </c>
    </row>
    <row r="483" spans="1:37" x14ac:dyDescent="0.2">
      <c r="E483" s="2">
        <f>'1.3'!P48</f>
        <v>3.5366989511937282E-15</v>
      </c>
      <c r="F483" s="2">
        <f>'1.3'!Q48</f>
        <v>-6.3948846218409017E-14</v>
      </c>
      <c r="G483" s="2">
        <f>'1.3'!R48</f>
        <v>99.999999999999986</v>
      </c>
      <c r="I483" s="2">
        <f t="shared" si="244"/>
        <v>45.399049973954668</v>
      </c>
      <c r="J483" s="2">
        <f t="shared" si="265"/>
        <v>-6.3948846218409017E-14</v>
      </c>
      <c r="K483" s="2">
        <f t="shared" si="245"/>
        <v>89.100652418836773</v>
      </c>
      <c r="M483" s="2">
        <f t="shared" si="266"/>
        <v>45.399049973954668</v>
      </c>
      <c r="N483" s="2">
        <f t="shared" si="246"/>
        <v>23.060945777054879</v>
      </c>
      <c r="O483" s="2">
        <f t="shared" si="251"/>
        <v>86.06462131056</v>
      </c>
      <c r="Q483" s="2">
        <f t="shared" si="267"/>
        <v>45.399049973954668</v>
      </c>
      <c r="R483" s="2">
        <f t="shared" si="268"/>
        <v>23.060945777054879</v>
      </c>
      <c r="S483" s="2">
        <f t="shared" si="269"/>
        <v>86.06462131056</v>
      </c>
      <c r="U483" s="2">
        <f t="shared" si="273"/>
        <v>45.399049973954668</v>
      </c>
      <c r="V483" s="2">
        <f t="shared" si="273"/>
        <v>23.060945777054879</v>
      </c>
      <c r="W483" s="2">
        <f t="shared" si="271"/>
        <v>1086.0646213105599</v>
      </c>
      <c r="Y483" s="2">
        <f t="shared" si="249"/>
        <v>41.80142606907809</v>
      </c>
      <c r="Z483" s="2">
        <f t="shared" si="250"/>
        <v>21.233493223660222</v>
      </c>
      <c r="AH483" s="2">
        <f t="shared" si="252"/>
        <v>1</v>
      </c>
      <c r="AJ483" s="2">
        <f t="shared" si="272"/>
        <v>41.80142606907809</v>
      </c>
      <c r="AK483" s="2">
        <f t="shared" si="272"/>
        <v>21.233493223660222</v>
      </c>
    </row>
    <row r="484" spans="1:37" x14ac:dyDescent="0.2">
      <c r="E484" s="2">
        <f>'1.3'!P49</f>
        <v>3.4161888567674837E-15</v>
      </c>
      <c r="F484" s="2">
        <f>'1.3'!Q49</f>
        <v>25.881904510252074</v>
      </c>
      <c r="G484" s="2">
        <f>'1.3'!R49</f>
        <v>96.592582628906825</v>
      </c>
      <c r="I484" s="2">
        <f t="shared" ref="I484:I491" si="274">E484*COS(RADIANS(-$K$32))-G484*SIN(RADIANS(-$K$32))</f>
        <v>43.852114858830873</v>
      </c>
      <c r="J484" s="2">
        <f t="shared" si="265"/>
        <v>25.881904510252074</v>
      </c>
      <c r="K484" s="2">
        <f t="shared" ref="K484:K491" si="275">E484*SIN(RADIANS(-$K$32))+G484*COS(RADIANS(-$K$32))</f>
        <v>86.06462131056</v>
      </c>
      <c r="M484" s="2">
        <f t="shared" si="266"/>
        <v>43.852114858830873</v>
      </c>
      <c r="N484" s="2">
        <f t="shared" ref="N484:N491" si="276">J484*COS(RADIANS(-$O$32))-K484*SIN(RADIANS(-$O$32))</f>
        <v>47.275163104709193</v>
      </c>
      <c r="O484" s="2">
        <f t="shared" si="251"/>
        <v>76.433310642880357</v>
      </c>
      <c r="Q484" s="2">
        <f t="shared" si="267"/>
        <v>43.852114858830873</v>
      </c>
      <c r="R484" s="2">
        <f t="shared" si="268"/>
        <v>47.275163104709193</v>
      </c>
      <c r="S484" s="2">
        <f t="shared" si="269"/>
        <v>76.433310642880357</v>
      </c>
      <c r="U484" s="2">
        <f t="shared" si="273"/>
        <v>43.852114858830873</v>
      </c>
      <c r="V484" s="2">
        <f t="shared" si="273"/>
        <v>47.275163104709193</v>
      </c>
      <c r="W484" s="2">
        <f t="shared" si="271"/>
        <v>1076.4333106428803</v>
      </c>
      <c r="Y484" s="2">
        <f t="shared" ref="Y484:Y547" si="277">$Z$32*U484/W484</f>
        <v>40.738348047442891</v>
      </c>
      <c r="Z484" s="2">
        <f t="shared" ref="Z484:Z547" si="278">$Z$32*V484/W484</f>
        <v>43.918339052955318</v>
      </c>
      <c r="AH484" s="2">
        <f t="shared" si="252"/>
        <v>1</v>
      </c>
      <c r="AJ484" s="2">
        <f t="shared" si="272"/>
        <v>40.738348047442891</v>
      </c>
      <c r="AK484" s="2">
        <f t="shared" si="272"/>
        <v>43.918339052955318</v>
      </c>
    </row>
    <row r="485" spans="1:37" x14ac:dyDescent="0.2">
      <c r="E485" s="2">
        <f>'1.3'!P50</f>
        <v>3.0628711372715504E-15</v>
      </c>
      <c r="F485" s="2">
        <f>'1.3'!Q50</f>
        <v>49.999999999999972</v>
      </c>
      <c r="G485" s="2">
        <f>'1.3'!R50</f>
        <v>86.602540378443891</v>
      </c>
      <c r="I485" s="2">
        <f t="shared" si="274"/>
        <v>39.31673058512402</v>
      </c>
      <c r="J485" s="2">
        <f t="shared" si="265"/>
        <v>49.999999999999972</v>
      </c>
      <c r="K485" s="2">
        <f t="shared" si="275"/>
        <v>77.163428488480079</v>
      </c>
      <c r="M485" s="2">
        <f t="shared" si="266"/>
        <v>39.31673058512402</v>
      </c>
      <c r="N485" s="2">
        <f t="shared" si="276"/>
        <v>68.267656192678459</v>
      </c>
      <c r="O485" s="2">
        <f t="shared" ref="O485:O491" si="279">J485*SIN(RADIANS(-$O$32))+K485*COS(RADIANS(-$O$32))</f>
        <v>61.59319616690653</v>
      </c>
      <c r="Q485" s="2">
        <f t="shared" si="267"/>
        <v>39.31673058512402</v>
      </c>
      <c r="R485" s="2">
        <f t="shared" si="268"/>
        <v>68.267656192678459</v>
      </c>
      <c r="S485" s="2">
        <f t="shared" si="269"/>
        <v>61.59319616690653</v>
      </c>
      <c r="U485" s="2">
        <f t="shared" si="273"/>
        <v>39.31673058512402</v>
      </c>
      <c r="V485" s="2">
        <f t="shared" si="273"/>
        <v>68.267656192678459</v>
      </c>
      <c r="W485" s="2">
        <f t="shared" si="271"/>
        <v>1061.5931961669066</v>
      </c>
      <c r="Y485" s="2">
        <f t="shared" si="277"/>
        <v>37.035590212036873</v>
      </c>
      <c r="Z485" s="2">
        <f t="shared" si="278"/>
        <v>64.306795144479466</v>
      </c>
      <c r="AH485" s="2">
        <f t="shared" ref="AH485:AH491" si="280">AH484</f>
        <v>1</v>
      </c>
      <c r="AJ485" s="2">
        <f t="shared" si="272"/>
        <v>37.035590212036873</v>
      </c>
      <c r="AK485" s="2">
        <f t="shared" si="272"/>
        <v>64.306795144479466</v>
      </c>
    </row>
    <row r="486" spans="1:37" x14ac:dyDescent="0.2">
      <c r="D486" s="2" t="s">
        <v>64</v>
      </c>
      <c r="E486" s="2">
        <f>'1.3'!P52</f>
        <v>-125</v>
      </c>
      <c r="F486" s="2">
        <f>'1.3'!Q52</f>
        <v>0</v>
      </c>
      <c r="G486" s="2">
        <f>'1.3'!R52</f>
        <v>4.4208736889921613E-15</v>
      </c>
      <c r="I486" s="2">
        <f t="shared" si="274"/>
        <v>-111.37581552354598</v>
      </c>
      <c r="J486" s="2">
        <f t="shared" si="265"/>
        <v>0</v>
      </c>
      <c r="K486" s="2">
        <f t="shared" si="275"/>
        <v>56.748812467443351</v>
      </c>
      <c r="M486" s="2">
        <f t="shared" si="266"/>
        <v>-111.37581552354598</v>
      </c>
      <c r="N486" s="2">
        <f t="shared" si="276"/>
        <v>14.687673453525711</v>
      </c>
      <c r="O486" s="2">
        <f t="shared" si="279"/>
        <v>54.815143573538599</v>
      </c>
      <c r="Q486" s="2">
        <f t="shared" si="267"/>
        <v>-111.37581552354598</v>
      </c>
      <c r="R486" s="2">
        <f t="shared" si="268"/>
        <v>14.687673453525711</v>
      </c>
      <c r="S486" s="2">
        <f t="shared" si="269"/>
        <v>54.815143573538599</v>
      </c>
      <c r="U486" s="2">
        <f t="shared" si="273"/>
        <v>-111.37581552354598</v>
      </c>
      <c r="V486" s="2">
        <f t="shared" si="273"/>
        <v>14.687673453525711</v>
      </c>
      <c r="W486" s="2">
        <f t="shared" si="271"/>
        <v>1054.8151435735385</v>
      </c>
      <c r="Y486" s="2">
        <f t="shared" si="277"/>
        <v>-105.58799444822456</v>
      </c>
      <c r="Z486" s="2">
        <f t="shared" si="278"/>
        <v>13.924405184178825</v>
      </c>
      <c r="AH486" s="2">
        <f t="shared" si="280"/>
        <v>1</v>
      </c>
      <c r="AJ486" s="2">
        <f t="shared" si="272"/>
        <v>-105.58799444822456</v>
      </c>
      <c r="AK486" s="2">
        <f t="shared" si="272"/>
        <v>13.924405184178825</v>
      </c>
    </row>
    <row r="487" spans="1:37" x14ac:dyDescent="0.2">
      <c r="E487" s="2">
        <f>'1.3'!P53</f>
        <v>125</v>
      </c>
      <c r="F487" s="2">
        <f>'1.3'!Q53</f>
        <v>0</v>
      </c>
      <c r="G487" s="2">
        <f>'1.3'!R53</f>
        <v>-4.4208736889921613E-15</v>
      </c>
      <c r="I487" s="2">
        <f t="shared" si="274"/>
        <v>111.37581552354598</v>
      </c>
      <c r="J487" s="2">
        <f t="shared" si="265"/>
        <v>0</v>
      </c>
      <c r="K487" s="2">
        <f t="shared" si="275"/>
        <v>-56.748812467443351</v>
      </c>
      <c r="M487" s="2">
        <f t="shared" si="266"/>
        <v>111.37581552354598</v>
      </c>
      <c r="N487" s="2">
        <f t="shared" si="276"/>
        <v>-14.687673453525711</v>
      </c>
      <c r="O487" s="2">
        <f t="shared" si="279"/>
        <v>-54.815143573538599</v>
      </c>
      <c r="Q487" s="2">
        <f t="shared" si="267"/>
        <v>111.37581552354598</v>
      </c>
      <c r="R487" s="2">
        <f t="shared" si="268"/>
        <v>-14.687673453525711</v>
      </c>
      <c r="S487" s="2">
        <f t="shared" si="269"/>
        <v>-54.815143573538599</v>
      </c>
      <c r="U487" s="2">
        <f t="shared" si="273"/>
        <v>111.37581552354598</v>
      </c>
      <c r="V487" s="2">
        <f t="shared" si="273"/>
        <v>-14.687673453525711</v>
      </c>
      <c r="W487" s="2">
        <f t="shared" si="271"/>
        <v>945.18485642646135</v>
      </c>
      <c r="Y487" s="2">
        <f t="shared" si="277"/>
        <v>117.83495552884095</v>
      </c>
      <c r="Z487" s="2">
        <f t="shared" si="278"/>
        <v>-15.539471833114861</v>
      </c>
      <c r="AH487" s="2">
        <f t="shared" si="280"/>
        <v>1</v>
      </c>
      <c r="AJ487" s="2">
        <f t="shared" si="272"/>
        <v>117.83495552884095</v>
      </c>
      <c r="AK487" s="2">
        <f t="shared" si="272"/>
        <v>-15.539471833114861</v>
      </c>
    </row>
    <row r="488" spans="1:37" x14ac:dyDescent="0.2">
      <c r="D488" s="2" t="s">
        <v>65</v>
      </c>
      <c r="E488" s="2">
        <f>'1.3'!P54</f>
        <v>2.2104368444960802E-15</v>
      </c>
      <c r="F488" s="2">
        <f>'1.3'!Q54</f>
        <v>-108.25317547305484</v>
      </c>
      <c r="G488" s="2">
        <f>'1.3'!R54</f>
        <v>62.499999999999993</v>
      </c>
      <c r="I488" s="2">
        <f t="shared" si="274"/>
        <v>28.374406233721672</v>
      </c>
      <c r="J488" s="2">
        <f t="shared" si="265"/>
        <v>-108.25317547305484</v>
      </c>
      <c r="K488" s="2">
        <f t="shared" si="275"/>
        <v>55.687907761772991</v>
      </c>
      <c r="M488" s="2">
        <f t="shared" si="266"/>
        <v>28.374406233721672</v>
      </c>
      <c r="N488" s="2">
        <f t="shared" si="276"/>
        <v>-90.151446856566665</v>
      </c>
      <c r="O488" s="2">
        <f t="shared" si="279"/>
        <v>81.808371824351667</v>
      </c>
      <c r="Q488" s="2">
        <f t="shared" si="267"/>
        <v>28.374406233721672</v>
      </c>
      <c r="R488" s="2">
        <f t="shared" si="268"/>
        <v>-90.151446856566665</v>
      </c>
      <c r="S488" s="2">
        <f t="shared" si="269"/>
        <v>81.808371824351667</v>
      </c>
      <c r="U488" s="2">
        <f t="shared" si="273"/>
        <v>28.374406233721672</v>
      </c>
      <c r="V488" s="2">
        <f t="shared" si="273"/>
        <v>-90.151446856566665</v>
      </c>
      <c r="W488" s="2">
        <f t="shared" si="271"/>
        <v>1081.8083718243518</v>
      </c>
      <c r="Y488" s="2">
        <f t="shared" si="277"/>
        <v>26.228680580342832</v>
      </c>
      <c r="Z488" s="2">
        <f t="shared" si="278"/>
        <v>-83.334025881622722</v>
      </c>
      <c r="AH488" s="2">
        <f t="shared" si="280"/>
        <v>1</v>
      </c>
      <c r="AJ488" s="2">
        <f t="shared" si="272"/>
        <v>26.228680580342832</v>
      </c>
      <c r="AK488" s="2">
        <f t="shared" si="272"/>
        <v>-83.334025881622722</v>
      </c>
    </row>
    <row r="489" spans="1:37" x14ac:dyDescent="0.2">
      <c r="E489" s="2">
        <f>'1.3'!P55</f>
        <v>-2.2104368444960802E-15</v>
      </c>
      <c r="F489" s="2">
        <f>'1.3'!Q55</f>
        <v>108.25317547305484</v>
      </c>
      <c r="G489" s="2">
        <f>'1.3'!R55</f>
        <v>-62.499999999999993</v>
      </c>
      <c r="I489" s="2">
        <f t="shared" si="274"/>
        <v>-28.374406233721672</v>
      </c>
      <c r="J489" s="2">
        <f t="shared" si="265"/>
        <v>108.25317547305484</v>
      </c>
      <c r="K489" s="2">
        <f t="shared" si="275"/>
        <v>-55.687907761772991</v>
      </c>
      <c r="M489" s="2">
        <f t="shared" si="266"/>
        <v>-28.374406233721672</v>
      </c>
      <c r="N489" s="2">
        <f t="shared" si="276"/>
        <v>90.151446856566665</v>
      </c>
      <c r="O489" s="2">
        <f t="shared" si="279"/>
        <v>-81.808371824351667</v>
      </c>
      <c r="Q489" s="2">
        <f t="shared" si="267"/>
        <v>-28.374406233721672</v>
      </c>
      <c r="R489" s="2">
        <f t="shared" si="268"/>
        <v>90.151446856566665</v>
      </c>
      <c r="S489" s="2">
        <f t="shared" si="269"/>
        <v>-81.808371824351667</v>
      </c>
      <c r="U489" s="2">
        <f t="shared" si="273"/>
        <v>-28.374406233721672</v>
      </c>
      <c r="V489" s="2">
        <f t="shared" si="273"/>
        <v>90.151446856566665</v>
      </c>
      <c r="W489" s="2">
        <f t="shared" si="271"/>
        <v>918.19162817564836</v>
      </c>
      <c r="Y489" s="2">
        <f t="shared" si="277"/>
        <v>-30.902488503514977</v>
      </c>
      <c r="Z489" s="2">
        <f t="shared" si="278"/>
        <v>98.183695091718761</v>
      </c>
      <c r="AH489" s="2">
        <f t="shared" si="280"/>
        <v>1</v>
      </c>
      <c r="AJ489" s="2">
        <f t="shared" si="272"/>
        <v>-30.902488503514977</v>
      </c>
      <c r="AK489" s="2">
        <f t="shared" si="272"/>
        <v>98.183695091718761</v>
      </c>
    </row>
    <row r="490" spans="1:37" x14ac:dyDescent="0.2">
      <c r="D490" s="2" t="s">
        <v>66</v>
      </c>
      <c r="E490" s="2">
        <f>'1.3'!P56</f>
        <v>-3.8285889215894375E-15</v>
      </c>
      <c r="F490" s="2">
        <f>'1.3'!Q56</f>
        <v>-62.499999999999993</v>
      </c>
      <c r="G490" s="2">
        <f>'1.3'!R56</f>
        <v>-108.25317547305484</v>
      </c>
      <c r="I490" s="2">
        <f t="shared" si="274"/>
        <v>-49.145913231405011</v>
      </c>
      <c r="J490" s="2">
        <f t="shared" si="265"/>
        <v>-62.499999999999993</v>
      </c>
      <c r="K490" s="2">
        <f t="shared" si="275"/>
        <v>-96.454285610600067</v>
      </c>
      <c r="M490" s="2">
        <f t="shared" si="266"/>
        <v>-49.145913231405011</v>
      </c>
      <c r="N490" s="2">
        <f t="shared" si="276"/>
        <v>-85.33457024084808</v>
      </c>
      <c r="O490" s="2">
        <f t="shared" si="279"/>
        <v>-76.991495208633111</v>
      </c>
      <c r="Q490" s="2">
        <f t="shared" si="267"/>
        <v>-49.145913231405011</v>
      </c>
      <c r="R490" s="2">
        <f t="shared" si="268"/>
        <v>-85.33457024084808</v>
      </c>
      <c r="S490" s="2">
        <f t="shared" si="269"/>
        <v>-76.991495208633111</v>
      </c>
      <c r="U490" s="2">
        <f t="shared" si="273"/>
        <v>-49.145913231405011</v>
      </c>
      <c r="V490" s="2">
        <f t="shared" si="273"/>
        <v>-85.33457024084808</v>
      </c>
      <c r="W490" s="2">
        <f t="shared" si="271"/>
        <v>923.00850479136693</v>
      </c>
      <c r="Y490" s="2">
        <f t="shared" si="277"/>
        <v>-53.245352536067635</v>
      </c>
      <c r="Z490" s="2">
        <f t="shared" si="278"/>
        <v>-92.452636999413954</v>
      </c>
      <c r="AH490" s="2">
        <f t="shared" si="280"/>
        <v>1</v>
      </c>
      <c r="AJ490" s="2">
        <f t="shared" si="272"/>
        <v>-53.245352536067635</v>
      </c>
      <c r="AK490" s="2">
        <f t="shared" si="272"/>
        <v>-92.452636999413954</v>
      </c>
    </row>
    <row r="491" spans="1:37" x14ac:dyDescent="0.2">
      <c r="E491" s="2">
        <f>'1.3'!P57</f>
        <v>3.8285889215894375E-15</v>
      </c>
      <c r="F491" s="2">
        <f>'1.3'!Q57</f>
        <v>62.499999999999993</v>
      </c>
      <c r="G491" s="2">
        <f>'1.3'!R57</f>
        <v>108.25317547305484</v>
      </c>
      <c r="I491" s="2">
        <f t="shared" si="274"/>
        <v>49.145913231405011</v>
      </c>
      <c r="J491" s="2">
        <f t="shared" si="265"/>
        <v>62.499999999999993</v>
      </c>
      <c r="K491" s="2">
        <f t="shared" si="275"/>
        <v>96.454285610600067</v>
      </c>
      <c r="M491" s="2">
        <f t="shared" si="266"/>
        <v>49.145913231405011</v>
      </c>
      <c r="N491" s="2">
        <f t="shared" si="276"/>
        <v>85.33457024084808</v>
      </c>
      <c r="O491" s="2">
        <f t="shared" si="279"/>
        <v>76.991495208633111</v>
      </c>
      <c r="Q491" s="2">
        <f t="shared" si="267"/>
        <v>49.145913231405011</v>
      </c>
      <c r="R491" s="2">
        <f t="shared" si="268"/>
        <v>85.33457024084808</v>
      </c>
      <c r="S491" s="2">
        <f t="shared" si="269"/>
        <v>76.991495208633111</v>
      </c>
      <c r="U491" s="2">
        <f t="shared" si="273"/>
        <v>49.145913231405011</v>
      </c>
      <c r="V491" s="2">
        <f t="shared" si="273"/>
        <v>85.33457024084808</v>
      </c>
      <c r="W491" s="2">
        <f t="shared" si="271"/>
        <v>1076.9914952086331</v>
      </c>
      <c r="Y491" s="2">
        <f t="shared" si="277"/>
        <v>45.632591761446122</v>
      </c>
      <c r="Z491" s="2">
        <f t="shared" si="278"/>
        <v>79.234209945471491</v>
      </c>
      <c r="AH491" s="2">
        <f t="shared" si="280"/>
        <v>1</v>
      </c>
      <c r="AJ491" s="2">
        <f t="shared" si="272"/>
        <v>45.632591761446122</v>
      </c>
      <c r="AK491" s="2">
        <f t="shared" si="272"/>
        <v>79.234209945471491</v>
      </c>
    </row>
    <row r="492" spans="1:37" x14ac:dyDescent="0.2">
      <c r="A492" s="35" t="s">
        <v>67</v>
      </c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</row>
    <row r="493" spans="1:37" x14ac:dyDescent="0.2">
      <c r="A493" s="4" t="s">
        <v>68</v>
      </c>
      <c r="D493" s="2" t="str">
        <f>'1.4'!AA104</f>
        <v>WingTL</v>
      </c>
      <c r="E493" s="2">
        <f>'1.4'!AF104</f>
        <v>-8.0000000000000018</v>
      </c>
      <c r="F493" s="2">
        <f>'1.4'!AG104</f>
        <v>-14.999999999999998</v>
      </c>
      <c r="G493" s="2">
        <f>'1.4'!AH104</f>
        <v>-25.98076211353316</v>
      </c>
      <c r="I493" s="2">
        <f t="shared" ref="I493:I556" si="281">E493*COS(RADIANS(-$K$32))-G493*SIN(RADIANS(-$K$32))</f>
        <v>-18.923071369044148</v>
      </c>
      <c r="J493" s="2">
        <f t="shared" ref="J493:J556" si="282">F493</f>
        <v>-14.999999999999998</v>
      </c>
      <c r="K493" s="2">
        <f t="shared" ref="K493:K556" si="283">E493*SIN(RADIANS(-$K$32))+G493*COS(RADIANS(-$K$32))</f>
        <v>-19.517104548627643</v>
      </c>
      <c r="M493" s="2">
        <f t="shared" ref="M493:M556" si="284">I493</f>
        <v>-18.923071369044148</v>
      </c>
      <c r="N493" s="2">
        <f t="shared" ref="N493:N556" si="285">J493*COS(RADIANS(-$O$32))-K493*SIN(RADIANS(-$O$32))</f>
        <v>-19.540285756777894</v>
      </c>
      <c r="O493" s="2">
        <f t="shared" ref="O493:O556" si="286">J493*SIN(RADIANS(-$O$32))+K493*COS(RADIANS(-$O$32))</f>
        <v>-14.96978966136548</v>
      </c>
      <c r="Q493" s="2">
        <f t="shared" ref="Q493:Q556" si="287">M493*COS(RADIANS(-$S$32))-N493*SIN(RADIANS(-$S$32))</f>
        <v>-18.923071369044148</v>
      </c>
      <c r="R493" s="2">
        <f t="shared" ref="R493:R556" si="288">M493*SIN(RADIANS(-$S$32))+N493*COS(RADIANS(-$S$32))</f>
        <v>-19.540285756777894</v>
      </c>
      <c r="S493" s="2">
        <f t="shared" ref="S493:S556" si="289">O493</f>
        <v>-14.96978966136548</v>
      </c>
      <c r="U493" s="2">
        <f t="shared" ref="U493:V556" si="290">Q493</f>
        <v>-18.923071369044148</v>
      </c>
      <c r="V493" s="2">
        <f t="shared" si="290"/>
        <v>-19.540285756777894</v>
      </c>
      <c r="W493" s="2">
        <f t="shared" ref="W493:W556" si="291">S493+$W$32</f>
        <v>985.03021033863456</v>
      </c>
      <c r="Y493" s="2">
        <f t="shared" si="277"/>
        <v>-19.210650770333995</v>
      </c>
      <c r="Z493" s="2">
        <f t="shared" si="278"/>
        <v>-19.837245144045195</v>
      </c>
      <c r="AB493" s="15"/>
      <c r="AC493" s="15"/>
      <c r="AD493" s="15"/>
      <c r="AE493" s="15"/>
      <c r="AF493" s="15"/>
      <c r="AG493" s="15"/>
      <c r="AH493" s="15">
        <f>AH495</f>
        <v>1</v>
      </c>
      <c r="AJ493" s="2">
        <f t="shared" ref="AJ493:AK523" si="292">IF($AH493=1,Y493,0)</f>
        <v>-19.210650770333995</v>
      </c>
      <c r="AK493" s="2">
        <f t="shared" si="292"/>
        <v>-19.837245144045195</v>
      </c>
    </row>
    <row r="494" spans="1:37" x14ac:dyDescent="0.2">
      <c r="D494" s="2" t="str">
        <f>'1.4'!AA105</f>
        <v/>
      </c>
      <c r="E494" s="2">
        <f>'1.4'!AF105</f>
        <v>-75</v>
      </c>
      <c r="F494" s="2">
        <f>'1.4'!AG105</f>
        <v>-4.9999999999999991</v>
      </c>
      <c r="G494" s="2">
        <f>'1.4'!AH105</f>
        <v>-8.6602540378443855</v>
      </c>
      <c r="I494" s="2">
        <f t="shared" si="281"/>
        <v>-70.757162372639996</v>
      </c>
      <c r="J494" s="2">
        <f t="shared" si="282"/>
        <v>-4.9999999999999991</v>
      </c>
      <c r="K494" s="2">
        <f t="shared" si="283"/>
        <v>26.332944631618002</v>
      </c>
      <c r="M494" s="2">
        <f t="shared" si="284"/>
        <v>-70.757162372639996</v>
      </c>
      <c r="N494" s="2">
        <f t="shared" si="285"/>
        <v>1.9858384528475801</v>
      </c>
      <c r="O494" s="2">
        <f t="shared" si="286"/>
        <v>26.729766527432506</v>
      </c>
      <c r="Q494" s="2">
        <f t="shared" si="287"/>
        <v>-70.757162372639996</v>
      </c>
      <c r="R494" s="2">
        <f t="shared" si="288"/>
        <v>1.9858384528475801</v>
      </c>
      <c r="S494" s="2">
        <f t="shared" si="289"/>
        <v>26.729766527432506</v>
      </c>
      <c r="U494" s="2">
        <f t="shared" si="290"/>
        <v>-70.757162372639996</v>
      </c>
      <c r="V494" s="2">
        <f t="shared" si="290"/>
        <v>1.9858384528475801</v>
      </c>
      <c r="W494" s="2">
        <f t="shared" si="291"/>
        <v>1026.7297665274325</v>
      </c>
      <c r="Y494" s="2">
        <f t="shared" si="277"/>
        <v>-68.915078416351221</v>
      </c>
      <c r="Z494" s="2">
        <f t="shared" si="278"/>
        <v>1.9341393593408804</v>
      </c>
      <c r="AB494" s="15">
        <f t="shared" ref="AB494:AC496" si="293">Y494-Y493</f>
        <v>-49.704427646017223</v>
      </c>
      <c r="AC494" s="15">
        <f t="shared" si="293"/>
        <v>21.771384503386074</v>
      </c>
      <c r="AD494" s="36">
        <f>IF(OR(AB494=0,AC494=0),0,AC494/AB494)</f>
        <v>-0.43801700440927616</v>
      </c>
      <c r="AE494" s="36">
        <f>ATAN(AD494)</f>
        <v>-0.41284430388556415</v>
      </c>
      <c r="AF494" s="15">
        <f>IF(AB494=0,IF(AC494&gt;0,0,180),IF(AC494=0,IF(AB494&gt;0,90,270),IF(AB494&lt;0,270-DEGREES(AE494),90-DEGREES(AE494))))</f>
        <v>293.65423620865926</v>
      </c>
      <c r="AG494" s="15"/>
      <c r="AH494" s="15">
        <f>AH495</f>
        <v>1</v>
      </c>
      <c r="AJ494" s="2">
        <f t="shared" si="292"/>
        <v>-68.915078416351221</v>
      </c>
      <c r="AK494" s="2">
        <f t="shared" si="292"/>
        <v>1.9341393593408804</v>
      </c>
    </row>
    <row r="495" spans="1:37" x14ac:dyDescent="0.2">
      <c r="D495" s="2" t="str">
        <f>'1.4'!AA106</f>
        <v/>
      </c>
      <c r="E495" s="2">
        <f>'1.4'!AF106</f>
        <v>-75</v>
      </c>
      <c r="F495" s="2">
        <f>'1.4'!AG106</f>
        <v>4.9999999999999991</v>
      </c>
      <c r="G495" s="2">
        <f>'1.4'!AH106</f>
        <v>8.6602540378443891</v>
      </c>
      <c r="I495" s="2">
        <f t="shared" si="281"/>
        <v>-62.893816255615192</v>
      </c>
      <c r="J495" s="2">
        <f t="shared" si="282"/>
        <v>4.9999999999999991</v>
      </c>
      <c r="K495" s="2">
        <f t="shared" si="283"/>
        <v>41.765630329314014</v>
      </c>
      <c r="M495" s="2">
        <f t="shared" si="284"/>
        <v>-62.893816255615192</v>
      </c>
      <c r="N495" s="2">
        <f t="shared" si="285"/>
        <v>15.639369691383273</v>
      </c>
      <c r="O495" s="2">
        <f t="shared" si="286"/>
        <v>39.048405760813807</v>
      </c>
      <c r="Q495" s="2">
        <f t="shared" si="287"/>
        <v>-62.893816255615192</v>
      </c>
      <c r="R495" s="2">
        <f t="shared" si="288"/>
        <v>15.639369691383273</v>
      </c>
      <c r="S495" s="2">
        <f t="shared" si="289"/>
        <v>39.048405760813807</v>
      </c>
      <c r="U495" s="2">
        <f t="shared" si="290"/>
        <v>-62.893816255615192</v>
      </c>
      <c r="V495" s="2">
        <f t="shared" si="290"/>
        <v>15.639369691383273</v>
      </c>
      <c r="W495" s="2">
        <f t="shared" si="291"/>
        <v>1039.0484057608137</v>
      </c>
      <c r="Y495" s="2">
        <f t="shared" si="277"/>
        <v>-60.530208127852312</v>
      </c>
      <c r="Z495" s="2">
        <f t="shared" si="278"/>
        <v>15.051627628389255</v>
      </c>
      <c r="AB495" s="15">
        <f t="shared" si="293"/>
        <v>8.3848702884989095</v>
      </c>
      <c r="AC495" s="15">
        <f t="shared" si="293"/>
        <v>13.117488269048375</v>
      </c>
      <c r="AD495" s="36">
        <f>IF(OR(AB495=0,AC495=0),0,AC495/AB495)</f>
        <v>1.564423517325122</v>
      </c>
      <c r="AE495" s="36">
        <f>ATAN(AD495)</f>
        <v>1.0020415814513364</v>
      </c>
      <c r="AF495" s="15">
        <f>IF(AB495=0,IF(AC495&gt;0,0,180),IF(AC495=0,IF(AB495&gt;0,90,270),IF(AB495&lt;0,270-DEGREES(AE495),90-DEGREES(AE495))))</f>
        <v>32.587246486223911</v>
      </c>
      <c r="AG495" s="15">
        <f>AF495-AF494</f>
        <v>-261.06698972243532</v>
      </c>
      <c r="AH495" s="37">
        <f>IF(AND(AG495&gt;0,AG495&lt;180),1,IF(AG495&lt;-180,1,0))</f>
        <v>1</v>
      </c>
      <c r="AJ495" s="2">
        <f t="shared" si="292"/>
        <v>-60.530208127852312</v>
      </c>
      <c r="AK495" s="2">
        <f t="shared" si="292"/>
        <v>15.051627628389255</v>
      </c>
    </row>
    <row r="496" spans="1:37" x14ac:dyDescent="0.2">
      <c r="D496" s="2" t="str">
        <f>'1.4'!AA107</f>
        <v/>
      </c>
      <c r="E496" s="2">
        <f>'1.4'!AF107</f>
        <v>-10</v>
      </c>
      <c r="F496" s="2">
        <f>'1.4'!AG107</f>
        <v>7.4999999999999991</v>
      </c>
      <c r="G496" s="2">
        <f>'1.4'!AH107</f>
        <v>12.99038105676658</v>
      </c>
      <c r="I496" s="2">
        <f t="shared" si="281"/>
        <v>-3.0125556541150775</v>
      </c>
      <c r="J496" s="2">
        <f t="shared" si="282"/>
        <v>7.4999999999999991</v>
      </c>
      <c r="K496" s="2">
        <f t="shared" si="283"/>
        <v>16.114419270667476</v>
      </c>
      <c r="M496" s="2">
        <f t="shared" si="284"/>
        <v>-3.0125556541150775</v>
      </c>
      <c r="N496" s="2">
        <f t="shared" si="285"/>
        <v>11.415162305183827</v>
      </c>
      <c r="O496" s="2">
        <f t="shared" si="286"/>
        <v>13.624190910919062</v>
      </c>
      <c r="Q496" s="2">
        <f t="shared" si="287"/>
        <v>-3.0125556541150775</v>
      </c>
      <c r="R496" s="2">
        <f t="shared" si="288"/>
        <v>11.415162305183827</v>
      </c>
      <c r="S496" s="2">
        <f t="shared" si="289"/>
        <v>13.624190910919062</v>
      </c>
      <c r="U496" s="2">
        <f t="shared" si="290"/>
        <v>-3.0125556541150775</v>
      </c>
      <c r="V496" s="2">
        <f t="shared" si="290"/>
        <v>11.415162305183827</v>
      </c>
      <c r="W496" s="2">
        <f t="shared" si="291"/>
        <v>1013.6241909109191</v>
      </c>
      <c r="Y496" s="2">
        <f t="shared" si="277"/>
        <v>-2.9720636909896241</v>
      </c>
      <c r="Z496" s="2">
        <f t="shared" si="278"/>
        <v>11.26173034103034</v>
      </c>
      <c r="AB496" s="15">
        <f t="shared" si="293"/>
        <v>57.55814443686269</v>
      </c>
      <c r="AC496" s="15">
        <f t="shared" si="293"/>
        <v>-3.7898972873589152</v>
      </c>
      <c r="AD496" s="36">
        <f>IF(OR(AB496=0,AC496=0),0,AC496/AB496)</f>
        <v>-6.5844674536305992E-2</v>
      </c>
      <c r="AE496" s="36">
        <f>ATAN(AD496)</f>
        <v>-6.5749764312069234E-2</v>
      </c>
      <c r="AF496" s="15">
        <f>IF(AB496=0,IF(AC496&gt;0,0,180),IF(AC496=0,IF(AB496&gt;0,90,270),IF(AB496&lt;0,270-DEGREES(AE496),90-DEGREES(AE496))))</f>
        <v>93.767183999061444</v>
      </c>
      <c r="AG496" s="15">
        <f>AF496-AF495</f>
        <v>61.179937512837533</v>
      </c>
      <c r="AH496" s="15">
        <f>IF(AND(AG496&gt;0,AG496&lt;180),1,IF(AG496&lt;-180,1,0))</f>
        <v>1</v>
      </c>
      <c r="AJ496" s="2">
        <f t="shared" si="292"/>
        <v>-2.9720636909896241</v>
      </c>
      <c r="AK496" s="2">
        <f t="shared" si="292"/>
        <v>11.26173034103034</v>
      </c>
    </row>
    <row r="497" spans="4:37" x14ac:dyDescent="0.2">
      <c r="D497" s="2" t="str">
        <f>'1.4'!AA108</f>
        <v>WingTR</v>
      </c>
      <c r="E497" s="2">
        <f>'1.4'!AF108</f>
        <v>10</v>
      </c>
      <c r="F497" s="2">
        <f>'1.4'!AG108</f>
        <v>7.4999999999999991</v>
      </c>
      <c r="G497" s="2">
        <f>'1.4'!AH108</f>
        <v>12.99038105676658</v>
      </c>
      <c r="I497" s="2">
        <f t="shared" si="281"/>
        <v>14.80757482965228</v>
      </c>
      <c r="J497" s="2">
        <f t="shared" si="282"/>
        <v>7.4999999999999991</v>
      </c>
      <c r="K497" s="2">
        <f t="shared" si="283"/>
        <v>7.0346092758765408</v>
      </c>
      <c r="M497" s="2">
        <f t="shared" si="284"/>
        <v>14.80757482965228</v>
      </c>
      <c r="N497" s="2">
        <f t="shared" si="285"/>
        <v>9.0651345526197122</v>
      </c>
      <c r="O497" s="2">
        <f t="shared" si="286"/>
        <v>4.8537679391528874</v>
      </c>
      <c r="Q497" s="2">
        <f t="shared" si="287"/>
        <v>14.80757482965228</v>
      </c>
      <c r="R497" s="2">
        <f t="shared" si="288"/>
        <v>9.0651345526197122</v>
      </c>
      <c r="S497" s="2">
        <f t="shared" si="289"/>
        <v>4.8537679391528874</v>
      </c>
      <c r="U497" s="2">
        <f t="shared" si="290"/>
        <v>14.80757482965228</v>
      </c>
      <c r="V497" s="2">
        <f t="shared" si="290"/>
        <v>9.0651345526197122</v>
      </c>
      <c r="W497" s="2">
        <f t="shared" si="291"/>
        <v>1004.8537679391529</v>
      </c>
      <c r="Y497" s="2">
        <f t="shared" si="277"/>
        <v>14.73604946520828</v>
      </c>
      <c r="Z497" s="2">
        <f t="shared" si="278"/>
        <v>9.0213470276489378</v>
      </c>
      <c r="AB497" s="15"/>
      <c r="AC497" s="15"/>
      <c r="AD497" s="15"/>
      <c r="AE497" s="15"/>
      <c r="AF497" s="15"/>
      <c r="AG497" s="15"/>
      <c r="AH497" s="15">
        <f>AH499</f>
        <v>1</v>
      </c>
      <c r="AJ497" s="2">
        <f t="shared" si="292"/>
        <v>14.73604946520828</v>
      </c>
      <c r="AK497" s="2">
        <f t="shared" si="292"/>
        <v>9.0213470276489378</v>
      </c>
    </row>
    <row r="498" spans="4:37" x14ac:dyDescent="0.2">
      <c r="D498" s="2" t="str">
        <f>'1.4'!AA109</f>
        <v/>
      </c>
      <c r="E498" s="2">
        <f>'1.4'!AF109</f>
        <v>75</v>
      </c>
      <c r="F498" s="2">
        <f>'1.4'!AG109</f>
        <v>4.9999999999999991</v>
      </c>
      <c r="G498" s="2">
        <f>'1.4'!AH109</f>
        <v>8.6602540378443855</v>
      </c>
      <c r="I498" s="2">
        <f t="shared" si="281"/>
        <v>70.757162372639996</v>
      </c>
      <c r="J498" s="2">
        <f t="shared" si="282"/>
        <v>4.9999999999999991</v>
      </c>
      <c r="K498" s="2">
        <f t="shared" si="283"/>
        <v>-26.332944631618002</v>
      </c>
      <c r="M498" s="2">
        <f t="shared" si="284"/>
        <v>70.757162372639996</v>
      </c>
      <c r="N498" s="2">
        <f t="shared" si="285"/>
        <v>-1.9858384528475801</v>
      </c>
      <c r="O498" s="2">
        <f t="shared" si="286"/>
        <v>-26.729766527432506</v>
      </c>
      <c r="Q498" s="2">
        <f t="shared" si="287"/>
        <v>70.757162372639996</v>
      </c>
      <c r="R498" s="2">
        <f t="shared" si="288"/>
        <v>-1.9858384528475801</v>
      </c>
      <c r="S498" s="2">
        <f t="shared" si="289"/>
        <v>-26.729766527432506</v>
      </c>
      <c r="U498" s="2">
        <f t="shared" si="290"/>
        <v>70.757162372639996</v>
      </c>
      <c r="V498" s="2">
        <f t="shared" si="290"/>
        <v>-1.9858384528475801</v>
      </c>
      <c r="W498" s="2">
        <f t="shared" si="291"/>
        <v>973.2702334725675</v>
      </c>
      <c r="Y498" s="2">
        <f t="shared" si="277"/>
        <v>72.700427835117139</v>
      </c>
      <c r="Z498" s="2">
        <f t="shared" si="278"/>
        <v>-2.0403772606527095</v>
      </c>
      <c r="AB498" s="15">
        <f t="shared" ref="AB498:AC500" si="294">Y498-Y497</f>
        <v>57.964378369908857</v>
      </c>
      <c r="AC498" s="15">
        <f t="shared" si="294"/>
        <v>-11.061724288301647</v>
      </c>
      <c r="AD498" s="36">
        <f>IF(OR(AB498=0,AC498=0),0,AC498/AB498)</f>
        <v>-0.1908365896328518</v>
      </c>
      <c r="AE498" s="36">
        <f>ATAN(AD498)</f>
        <v>-0.18856926349692144</v>
      </c>
      <c r="AF498" s="15">
        <f>IF(AB498=0,IF(AC498&gt;0,0,180),IF(AC498=0,IF(AB498&gt;0,90,270),IF(AB498&lt;0,270-DEGREES(AE498),90-DEGREES(AE498))))</f>
        <v>100.80422294426393</v>
      </c>
      <c r="AG498" s="15"/>
      <c r="AH498" s="15">
        <f>AH499</f>
        <v>1</v>
      </c>
      <c r="AJ498" s="2">
        <f t="shared" si="292"/>
        <v>72.700427835117139</v>
      </c>
      <c r="AK498" s="2">
        <f t="shared" si="292"/>
        <v>-2.0403772606527095</v>
      </c>
    </row>
    <row r="499" spans="4:37" x14ac:dyDescent="0.2">
      <c r="D499" s="2" t="str">
        <f>'1.4'!AA110</f>
        <v/>
      </c>
      <c r="E499" s="2">
        <f>'1.4'!AF110</f>
        <v>75</v>
      </c>
      <c r="F499" s="2">
        <f>'1.4'!AG110</f>
        <v>-4.9999999999999991</v>
      </c>
      <c r="G499" s="2">
        <f>'1.4'!AH110</f>
        <v>-8.6602540378443891</v>
      </c>
      <c r="I499" s="2">
        <f t="shared" si="281"/>
        <v>62.893816255615192</v>
      </c>
      <c r="J499" s="2">
        <f t="shared" si="282"/>
        <v>-4.9999999999999991</v>
      </c>
      <c r="K499" s="2">
        <f t="shared" si="283"/>
        <v>-41.765630329314014</v>
      </c>
      <c r="M499" s="2">
        <f t="shared" si="284"/>
        <v>62.893816255615192</v>
      </c>
      <c r="N499" s="2">
        <f t="shared" si="285"/>
        <v>-15.639369691383273</v>
      </c>
      <c r="O499" s="2">
        <f t="shared" si="286"/>
        <v>-39.048405760813807</v>
      </c>
      <c r="Q499" s="2">
        <f t="shared" si="287"/>
        <v>62.893816255615192</v>
      </c>
      <c r="R499" s="2">
        <f t="shared" si="288"/>
        <v>-15.639369691383273</v>
      </c>
      <c r="S499" s="2">
        <f t="shared" si="289"/>
        <v>-39.048405760813807</v>
      </c>
      <c r="U499" s="2">
        <f t="shared" si="290"/>
        <v>62.893816255615192</v>
      </c>
      <c r="V499" s="2">
        <f t="shared" si="290"/>
        <v>-15.639369691383273</v>
      </c>
      <c r="W499" s="2">
        <f t="shared" si="291"/>
        <v>960.95159423918619</v>
      </c>
      <c r="Y499" s="2">
        <f t="shared" si="277"/>
        <v>65.449515493452182</v>
      </c>
      <c r="Z499" s="2">
        <f t="shared" si="278"/>
        <v>-16.274877720313711</v>
      </c>
      <c r="AB499" s="15">
        <f t="shared" si="294"/>
        <v>-7.2509123416649572</v>
      </c>
      <c r="AC499" s="15">
        <f t="shared" si="294"/>
        <v>-14.234500459661001</v>
      </c>
      <c r="AD499" s="36">
        <f>IF(OR(AB499=0,AC499=0),0,AC499/AB499)</f>
        <v>1.9631323327227632</v>
      </c>
      <c r="AE499" s="36">
        <f>ATAN(AD499)</f>
        <v>1.0996649584956824</v>
      </c>
      <c r="AF499" s="15">
        <f>IF(AB499=0,IF(AC499&gt;0,0,180),IF(AC499=0,IF(AB499&gt;0,90,270),IF(AB499&lt;0,270-DEGREES(AE499),90-DEGREES(AE499))))</f>
        <v>206.99383899976857</v>
      </c>
      <c r="AG499" s="15">
        <f>AF499-AF498</f>
        <v>106.18961605550464</v>
      </c>
      <c r="AH499" s="37">
        <f>IF(AND(AG499&gt;0,AG499&lt;180),1,IF(AG499&lt;-180,1,0))</f>
        <v>1</v>
      </c>
      <c r="AJ499" s="2">
        <f t="shared" si="292"/>
        <v>65.449515493452182</v>
      </c>
      <c r="AK499" s="2">
        <f t="shared" si="292"/>
        <v>-16.274877720313711</v>
      </c>
    </row>
    <row r="500" spans="4:37" x14ac:dyDescent="0.2">
      <c r="D500" s="2" t="str">
        <f>'1.4'!AA111</f>
        <v/>
      </c>
      <c r="E500" s="2">
        <f>'1.4'!AF111</f>
        <v>7.9999999999999991</v>
      </c>
      <c r="F500" s="2">
        <f>'1.4'!AG111</f>
        <v>-14.999999999999998</v>
      </c>
      <c r="G500" s="2">
        <f>'1.4'!AH111</f>
        <v>-25.98076211353316</v>
      </c>
      <c r="I500" s="2">
        <f t="shared" si="281"/>
        <v>-4.6669669820302602</v>
      </c>
      <c r="J500" s="2">
        <f t="shared" si="282"/>
        <v>-14.999999999999998</v>
      </c>
      <c r="K500" s="2">
        <f t="shared" si="283"/>
        <v>-26.780952544460391</v>
      </c>
      <c r="M500" s="2">
        <f t="shared" si="284"/>
        <v>-4.6669669820302602</v>
      </c>
      <c r="N500" s="2">
        <f t="shared" si="285"/>
        <v>-21.420307958829184</v>
      </c>
      <c r="O500" s="2">
        <f t="shared" si="286"/>
        <v>-21.986128038778418</v>
      </c>
      <c r="Q500" s="2">
        <f t="shared" si="287"/>
        <v>-4.6669669820302602</v>
      </c>
      <c r="R500" s="2">
        <f t="shared" si="288"/>
        <v>-21.420307958829184</v>
      </c>
      <c r="S500" s="2">
        <f t="shared" si="289"/>
        <v>-21.986128038778418</v>
      </c>
      <c r="U500" s="2">
        <f t="shared" si="290"/>
        <v>-4.6669669820302602</v>
      </c>
      <c r="V500" s="2">
        <f t="shared" si="290"/>
        <v>-21.420307958829184</v>
      </c>
      <c r="W500" s="2">
        <f t="shared" si="291"/>
        <v>978.01387196122164</v>
      </c>
      <c r="Y500" s="2">
        <f t="shared" si="277"/>
        <v>-4.7718821949544967</v>
      </c>
      <c r="Z500" s="2">
        <f t="shared" si="278"/>
        <v>-21.901844721153918</v>
      </c>
      <c r="AB500" s="15">
        <f t="shared" si="294"/>
        <v>-70.221397688406682</v>
      </c>
      <c r="AC500" s="15">
        <f t="shared" si="294"/>
        <v>-5.6269670008402066</v>
      </c>
      <c r="AD500" s="36">
        <f>IF(OR(AB500=0,AC500=0),0,AC500/AB500)</f>
        <v>8.013180007906906E-2</v>
      </c>
      <c r="AE500" s="36">
        <f>ATAN(AD500)</f>
        <v>7.9960946262184363E-2</v>
      </c>
      <c r="AF500" s="15">
        <f>IF(AB500=0,IF(AC500&gt;0,0,180),IF(AC500=0,IF(AB500&gt;0,90,270),IF(AB500&lt;0,270-DEGREES(AE500),90-DEGREES(AE500))))</f>
        <v>265.41857525330448</v>
      </c>
      <c r="AG500" s="15">
        <f>AF500-AF499</f>
        <v>58.424736253535912</v>
      </c>
      <c r="AH500" s="15">
        <f>IF(AND(AG500&gt;0,AG500&lt;180),1,IF(AG500&lt;-180,1,0))</f>
        <v>1</v>
      </c>
      <c r="AJ500" s="2">
        <f t="shared" si="292"/>
        <v>-4.7718821949544967</v>
      </c>
      <c r="AK500" s="2">
        <f t="shared" si="292"/>
        <v>-21.901844721153918</v>
      </c>
    </row>
    <row r="501" spans="4:37" x14ac:dyDescent="0.2">
      <c r="D501" s="2" t="str">
        <f>'1.4'!AA112</f>
        <v>Fuse1L</v>
      </c>
      <c r="E501" s="2">
        <f>'1.4'!AF112</f>
        <v>2.2971533529536621E-15</v>
      </c>
      <c r="F501" s="2">
        <f>'1.4'!AG112</f>
        <v>37.499999999999993</v>
      </c>
      <c r="G501" s="2">
        <f>'1.4'!AH112</f>
        <v>64.9519052838329</v>
      </c>
      <c r="I501" s="2">
        <f t="shared" si="281"/>
        <v>29.487547938843008</v>
      </c>
      <c r="J501" s="2">
        <f t="shared" si="282"/>
        <v>37.499999999999993</v>
      </c>
      <c r="K501" s="2">
        <f t="shared" si="283"/>
        <v>57.872571366360042</v>
      </c>
      <c r="M501" s="2">
        <f t="shared" si="284"/>
        <v>29.487547938843008</v>
      </c>
      <c r="N501" s="2">
        <f t="shared" si="285"/>
        <v>51.200742144508844</v>
      </c>
      <c r="O501" s="2">
        <f t="shared" si="286"/>
        <v>46.194897125179871</v>
      </c>
      <c r="Q501" s="2">
        <f t="shared" si="287"/>
        <v>29.487547938843008</v>
      </c>
      <c r="R501" s="2">
        <f t="shared" si="288"/>
        <v>51.200742144508844</v>
      </c>
      <c r="S501" s="2">
        <f t="shared" si="289"/>
        <v>46.194897125179871</v>
      </c>
      <c r="U501" s="2">
        <f t="shared" si="290"/>
        <v>29.487547938843008</v>
      </c>
      <c r="V501" s="2">
        <f t="shared" si="290"/>
        <v>51.200742144508844</v>
      </c>
      <c r="W501" s="2">
        <f t="shared" si="291"/>
        <v>1046.19489712518</v>
      </c>
      <c r="Y501" s="2">
        <f t="shared" si="277"/>
        <v>28.185520709259151</v>
      </c>
      <c r="Z501" s="2">
        <f t="shared" si="278"/>
        <v>48.939965474121927</v>
      </c>
      <c r="AB501" s="15"/>
      <c r="AC501" s="15"/>
      <c r="AD501" s="15"/>
      <c r="AE501" s="15"/>
      <c r="AF501" s="15"/>
      <c r="AG501" s="15"/>
      <c r="AH501" s="15">
        <f>AH503</f>
        <v>1</v>
      </c>
      <c r="AJ501" s="2">
        <f t="shared" si="292"/>
        <v>28.185520709259151</v>
      </c>
      <c r="AK501" s="2">
        <f t="shared" si="292"/>
        <v>48.939965474121927</v>
      </c>
    </row>
    <row r="502" spans="4:37" x14ac:dyDescent="0.2">
      <c r="D502" s="2" t="str">
        <f>'1.4'!AA113</f>
        <v/>
      </c>
      <c r="E502" s="2">
        <f>'1.4'!AF113</f>
        <v>2.8259572303104605E-16</v>
      </c>
      <c r="F502" s="2">
        <f>'1.4'!AG113</f>
        <v>16.160254037844386</v>
      </c>
      <c r="G502" s="2">
        <f>'1.4'!AH113</f>
        <v>7.9903810567665809</v>
      </c>
      <c r="I502" s="2">
        <f t="shared" si="281"/>
        <v>3.6275570890708684</v>
      </c>
      <c r="J502" s="2">
        <f t="shared" si="282"/>
        <v>16.160254037844386</v>
      </c>
      <c r="K502" s="2">
        <f t="shared" si="283"/>
        <v>7.1194816523301689</v>
      </c>
      <c r="M502" s="2">
        <f t="shared" si="284"/>
        <v>3.6275570890708684</v>
      </c>
      <c r="N502" s="2">
        <f t="shared" si="285"/>
        <v>17.452264177427104</v>
      </c>
      <c r="O502" s="2">
        <f t="shared" si="286"/>
        <v>2.6943096790878407</v>
      </c>
      <c r="Q502" s="2">
        <f t="shared" si="287"/>
        <v>3.6275570890708684</v>
      </c>
      <c r="R502" s="2">
        <f t="shared" si="288"/>
        <v>17.452264177427104</v>
      </c>
      <c r="S502" s="2">
        <f t="shared" si="289"/>
        <v>2.6943096790878407</v>
      </c>
      <c r="U502" s="2">
        <f t="shared" si="290"/>
        <v>3.6275570890708684</v>
      </c>
      <c r="V502" s="2">
        <f t="shared" si="290"/>
        <v>17.452264177427104</v>
      </c>
      <c r="W502" s="2">
        <f t="shared" si="291"/>
        <v>1002.6943096790878</v>
      </c>
      <c r="Y502" s="2">
        <f t="shared" si="277"/>
        <v>3.6178095896763067</v>
      </c>
      <c r="Z502" s="2">
        <f t="shared" si="278"/>
        <v>17.405368724005921</v>
      </c>
      <c r="AB502" s="15">
        <f t="shared" ref="AB502:AC504" si="295">Y502-Y501</f>
        <v>-24.567711119582846</v>
      </c>
      <c r="AC502" s="15">
        <f t="shared" si="295"/>
        <v>-31.534596750116005</v>
      </c>
      <c r="AD502" s="36">
        <f>IF(OR(AB502=0,AC502=0),0,AC502/AB502)</f>
        <v>1.2835789462283231</v>
      </c>
      <c r="AE502" s="36">
        <f>ATAN(AD502)</f>
        <v>0.90894746564385076</v>
      </c>
      <c r="AF502" s="15">
        <f>IF(AB502=0,IF(AC502&gt;0,0,180),IF(AC502=0,IF(AB502&gt;0,90,270),IF(AB502&lt;0,270-DEGREES(AE502),90-DEGREES(AE502))))</f>
        <v>217.92114641949496</v>
      </c>
      <c r="AG502" s="15"/>
      <c r="AH502" s="15">
        <f>AH503</f>
        <v>1</v>
      </c>
      <c r="AJ502" s="2">
        <f t="shared" si="292"/>
        <v>3.6178095896763067</v>
      </c>
      <c r="AK502" s="2">
        <f t="shared" si="292"/>
        <v>17.405368724005921</v>
      </c>
    </row>
    <row r="503" spans="4:37" x14ac:dyDescent="0.2">
      <c r="D503" s="2" t="str">
        <f>'1.4'!AA114</f>
        <v/>
      </c>
      <c r="E503" s="2">
        <f>'1.4'!AF114</f>
        <v>-10</v>
      </c>
      <c r="F503" s="2">
        <f>'1.4'!AG114</f>
        <v>7.4999999999999991</v>
      </c>
      <c r="G503" s="2">
        <f>'1.4'!AH114</f>
        <v>12.99038105676658</v>
      </c>
      <c r="I503" s="2">
        <f t="shared" si="281"/>
        <v>-3.0125556541150775</v>
      </c>
      <c r="J503" s="2">
        <f t="shared" si="282"/>
        <v>7.4999999999999991</v>
      </c>
      <c r="K503" s="2">
        <f t="shared" si="283"/>
        <v>16.114419270667476</v>
      </c>
      <c r="M503" s="2">
        <f t="shared" si="284"/>
        <v>-3.0125556541150775</v>
      </c>
      <c r="N503" s="2">
        <f t="shared" si="285"/>
        <v>11.415162305183827</v>
      </c>
      <c r="O503" s="2">
        <f t="shared" si="286"/>
        <v>13.624190910919062</v>
      </c>
      <c r="Q503" s="2">
        <f t="shared" si="287"/>
        <v>-3.0125556541150775</v>
      </c>
      <c r="R503" s="2">
        <f t="shared" si="288"/>
        <v>11.415162305183827</v>
      </c>
      <c r="S503" s="2">
        <f t="shared" si="289"/>
        <v>13.624190910919062</v>
      </c>
      <c r="U503" s="2">
        <f t="shared" si="290"/>
        <v>-3.0125556541150775</v>
      </c>
      <c r="V503" s="2">
        <f t="shared" si="290"/>
        <v>11.415162305183827</v>
      </c>
      <c r="W503" s="2">
        <f t="shared" si="291"/>
        <v>1013.6241909109191</v>
      </c>
      <c r="Y503" s="2">
        <f t="shared" si="277"/>
        <v>-2.9720636909896241</v>
      </c>
      <c r="Z503" s="2">
        <f t="shared" si="278"/>
        <v>11.26173034103034</v>
      </c>
      <c r="AB503" s="15">
        <f t="shared" si="295"/>
        <v>-6.5898732806659304</v>
      </c>
      <c r="AC503" s="15">
        <f t="shared" si="295"/>
        <v>-6.1436383829755812</v>
      </c>
      <c r="AD503" s="36">
        <f>IF(OR(AB503=0,AC503=0),0,AC503/AB503)</f>
        <v>0.93228475287991341</v>
      </c>
      <c r="AE503" s="36">
        <f>ATAN(AD503)</f>
        <v>0.75036836395576711</v>
      </c>
      <c r="AF503" s="15">
        <f>IF(AB503=0,IF(AC503&gt;0,0,180),IF(AC503=0,IF(AB503&gt;0,90,270),IF(AB503&lt;0,270-DEGREES(AE503),90-DEGREES(AE503))))</f>
        <v>227.00705966519806</v>
      </c>
      <c r="AG503" s="15">
        <f>AF503-AF502</f>
        <v>9.0859132457030967</v>
      </c>
      <c r="AH503" s="37">
        <f>IF(AND(AG503&gt;0,AG503&lt;180),1,IF(AG503&lt;-180,1,0))</f>
        <v>1</v>
      </c>
      <c r="AJ503" s="2">
        <f t="shared" si="292"/>
        <v>-2.9720636909896241</v>
      </c>
      <c r="AK503" s="2">
        <f t="shared" si="292"/>
        <v>11.26173034103034</v>
      </c>
    </row>
    <row r="504" spans="4:37" x14ac:dyDescent="0.2">
      <c r="D504" s="2" t="str">
        <f>'1.4'!AA115</f>
        <v/>
      </c>
      <c r="E504" s="2">
        <f>'1.4'!AF115</f>
        <v>2.2971533529536621E-15</v>
      </c>
      <c r="F504" s="2">
        <f>'1.4'!AG115</f>
        <v>37.499999999999993</v>
      </c>
      <c r="G504" s="2">
        <f>'1.4'!AH115</f>
        <v>64.9519052838329</v>
      </c>
      <c r="I504" s="2">
        <f t="shared" si="281"/>
        <v>29.487547938843008</v>
      </c>
      <c r="J504" s="2">
        <f t="shared" si="282"/>
        <v>37.499999999999993</v>
      </c>
      <c r="K504" s="2">
        <f t="shared" si="283"/>
        <v>57.872571366360042</v>
      </c>
      <c r="M504" s="2">
        <f t="shared" si="284"/>
        <v>29.487547938843008</v>
      </c>
      <c r="N504" s="2">
        <f t="shared" si="285"/>
        <v>51.200742144508844</v>
      </c>
      <c r="O504" s="2">
        <f t="shared" si="286"/>
        <v>46.194897125179871</v>
      </c>
      <c r="Q504" s="2">
        <f t="shared" si="287"/>
        <v>29.487547938843008</v>
      </c>
      <c r="R504" s="2">
        <f t="shared" si="288"/>
        <v>51.200742144508844</v>
      </c>
      <c r="S504" s="2">
        <f t="shared" si="289"/>
        <v>46.194897125179871</v>
      </c>
      <c r="U504" s="2">
        <f t="shared" si="290"/>
        <v>29.487547938843008</v>
      </c>
      <c r="V504" s="2">
        <f t="shared" si="290"/>
        <v>51.200742144508844</v>
      </c>
      <c r="W504" s="2">
        <f t="shared" si="291"/>
        <v>1046.19489712518</v>
      </c>
      <c r="Y504" s="2">
        <f t="shared" si="277"/>
        <v>28.185520709259151</v>
      </c>
      <c r="Z504" s="2">
        <f t="shared" si="278"/>
        <v>48.939965474121927</v>
      </c>
      <c r="AB504" s="15">
        <f t="shared" si="295"/>
        <v>31.157584400248776</v>
      </c>
      <c r="AC504" s="15">
        <f t="shared" si="295"/>
        <v>37.67823513309159</v>
      </c>
      <c r="AD504" s="36">
        <f>IF(OR(AB504=0,AC504=0),0,AC504/AB504)</f>
        <v>1.2092797262162194</v>
      </c>
      <c r="AE504" s="36">
        <f>ATAN(AD504)</f>
        <v>0.87984392095590691</v>
      </c>
      <c r="AF504" s="15">
        <f>IF(AB504=0,IF(AC504&gt;0,0,180),IF(AC504=0,IF(AB504&gt;0,90,270),IF(AB504&lt;0,270-DEGREES(AE504),90-DEGREES(AE504))))</f>
        <v>39.588656698984529</v>
      </c>
      <c r="AG504" s="15">
        <f>AF504-AF503</f>
        <v>-187.41840296621353</v>
      </c>
      <c r="AH504" s="15">
        <f>IF(AND(AG504&gt;0,AG504&lt;180),1,IF(AG504&lt;-180,1,0))</f>
        <v>1</v>
      </c>
      <c r="AJ504" s="2">
        <f t="shared" si="292"/>
        <v>28.185520709259151</v>
      </c>
      <c r="AK504" s="2">
        <f t="shared" si="292"/>
        <v>48.939965474121927</v>
      </c>
    </row>
    <row r="505" spans="4:37" x14ac:dyDescent="0.2">
      <c r="D505" s="2" t="str">
        <f>'1.4'!AA116</f>
        <v>Fuse1R</v>
      </c>
      <c r="E505" s="2">
        <f>'1.4'!AF116</f>
        <v>2.2971533529536621E-15</v>
      </c>
      <c r="F505" s="2">
        <f>'1.4'!AG116</f>
        <v>37.499999999999993</v>
      </c>
      <c r="G505" s="2">
        <f>'1.4'!AH116</f>
        <v>64.9519052838329</v>
      </c>
      <c r="I505" s="2">
        <f t="shared" si="281"/>
        <v>29.487547938843008</v>
      </c>
      <c r="J505" s="2">
        <f t="shared" si="282"/>
        <v>37.499999999999993</v>
      </c>
      <c r="K505" s="2">
        <f t="shared" si="283"/>
        <v>57.872571366360042</v>
      </c>
      <c r="M505" s="2">
        <f t="shared" si="284"/>
        <v>29.487547938843008</v>
      </c>
      <c r="N505" s="2">
        <f t="shared" si="285"/>
        <v>51.200742144508844</v>
      </c>
      <c r="O505" s="2">
        <f t="shared" si="286"/>
        <v>46.194897125179871</v>
      </c>
      <c r="Q505" s="2">
        <f t="shared" si="287"/>
        <v>29.487547938843008</v>
      </c>
      <c r="R505" s="2">
        <f t="shared" si="288"/>
        <v>51.200742144508844</v>
      </c>
      <c r="S505" s="2">
        <f t="shared" si="289"/>
        <v>46.194897125179871</v>
      </c>
      <c r="U505" s="2">
        <f t="shared" si="290"/>
        <v>29.487547938843008</v>
      </c>
      <c r="V505" s="2">
        <f t="shared" si="290"/>
        <v>51.200742144508844</v>
      </c>
      <c r="W505" s="2">
        <f t="shared" si="291"/>
        <v>1046.19489712518</v>
      </c>
      <c r="Y505" s="2">
        <f t="shared" si="277"/>
        <v>28.185520709259151</v>
      </c>
      <c r="Z505" s="2">
        <f t="shared" si="278"/>
        <v>48.939965474121927</v>
      </c>
      <c r="AB505" s="15"/>
      <c r="AC505" s="15"/>
      <c r="AD505" s="15"/>
      <c r="AE505" s="15"/>
      <c r="AF505" s="15"/>
      <c r="AG505" s="15"/>
      <c r="AH505" s="15">
        <f>AH507</f>
        <v>1</v>
      </c>
      <c r="AJ505" s="2">
        <f t="shared" si="292"/>
        <v>28.185520709259151</v>
      </c>
      <c r="AK505" s="2">
        <f t="shared" si="292"/>
        <v>48.939965474121927</v>
      </c>
    </row>
    <row r="506" spans="4:37" x14ac:dyDescent="0.2">
      <c r="D506" s="2" t="str">
        <f>'1.4'!AA117</f>
        <v/>
      </c>
      <c r="E506" s="2">
        <f>'1.4'!AF117</f>
        <v>10</v>
      </c>
      <c r="F506" s="2">
        <f>'1.4'!AG117</f>
        <v>7.4999999999999991</v>
      </c>
      <c r="G506" s="2">
        <f>'1.4'!AH117</f>
        <v>12.99038105676658</v>
      </c>
      <c r="I506" s="2">
        <f t="shared" si="281"/>
        <v>14.80757482965228</v>
      </c>
      <c r="J506" s="2">
        <f t="shared" si="282"/>
        <v>7.4999999999999991</v>
      </c>
      <c r="K506" s="2">
        <f t="shared" si="283"/>
        <v>7.0346092758765408</v>
      </c>
      <c r="M506" s="2">
        <f t="shared" si="284"/>
        <v>14.80757482965228</v>
      </c>
      <c r="N506" s="2">
        <f t="shared" si="285"/>
        <v>9.0651345526197122</v>
      </c>
      <c r="O506" s="2">
        <f t="shared" si="286"/>
        <v>4.8537679391528874</v>
      </c>
      <c r="Q506" s="2">
        <f t="shared" si="287"/>
        <v>14.80757482965228</v>
      </c>
      <c r="R506" s="2">
        <f t="shared" si="288"/>
        <v>9.0651345526197122</v>
      </c>
      <c r="S506" s="2">
        <f t="shared" si="289"/>
        <v>4.8537679391528874</v>
      </c>
      <c r="U506" s="2">
        <f t="shared" si="290"/>
        <v>14.80757482965228</v>
      </c>
      <c r="V506" s="2">
        <f t="shared" si="290"/>
        <v>9.0651345526197122</v>
      </c>
      <c r="W506" s="2">
        <f t="shared" si="291"/>
        <v>1004.8537679391529</v>
      </c>
      <c r="Y506" s="2">
        <f t="shared" si="277"/>
        <v>14.73604946520828</v>
      </c>
      <c r="Z506" s="2">
        <f t="shared" si="278"/>
        <v>9.0213470276489378</v>
      </c>
      <c r="AB506" s="15">
        <f t="shared" ref="AB506:AC508" si="296">Y506-Y505</f>
        <v>-13.449471244050871</v>
      </c>
      <c r="AC506" s="15">
        <f t="shared" si="296"/>
        <v>-39.918618446472991</v>
      </c>
      <c r="AD506" s="36">
        <f>IF(OR(AB506=0,AC506=0),0,AC506/AB506)</f>
        <v>2.9680437038839176</v>
      </c>
      <c r="AE506" s="36">
        <f>ATAN(AD506)</f>
        <v>1.2458192212893611</v>
      </c>
      <c r="AF506" s="15">
        <f>IF(AB506=0,IF(AC506&gt;0,0,180),IF(AC506=0,IF(AB506&gt;0,90,270),IF(AB506&lt;0,270-DEGREES(AE506),90-DEGREES(AE506))))</f>
        <v>198.61981658384485</v>
      </c>
      <c r="AG506" s="15"/>
      <c r="AH506" s="15">
        <f>AH507</f>
        <v>1</v>
      </c>
      <c r="AJ506" s="2">
        <f t="shared" si="292"/>
        <v>14.73604946520828</v>
      </c>
      <c r="AK506" s="2">
        <f t="shared" si="292"/>
        <v>9.0213470276489378</v>
      </c>
    </row>
    <row r="507" spans="4:37" x14ac:dyDescent="0.2">
      <c r="D507" s="2" t="str">
        <f>'1.4'!AA118</f>
        <v/>
      </c>
      <c r="E507" s="2">
        <f>'1.4'!AF118</f>
        <v>2.8259572303104605E-16</v>
      </c>
      <c r="F507" s="2">
        <f>'1.4'!AG118</f>
        <v>16.160254037844386</v>
      </c>
      <c r="G507" s="2">
        <f>'1.4'!AH118</f>
        <v>7.9903810567665809</v>
      </c>
      <c r="I507" s="2">
        <f t="shared" si="281"/>
        <v>3.6275570890708684</v>
      </c>
      <c r="J507" s="2">
        <f t="shared" si="282"/>
        <v>16.160254037844386</v>
      </c>
      <c r="K507" s="2">
        <f t="shared" si="283"/>
        <v>7.1194816523301689</v>
      </c>
      <c r="M507" s="2">
        <f t="shared" si="284"/>
        <v>3.6275570890708684</v>
      </c>
      <c r="N507" s="2">
        <f t="shared" si="285"/>
        <v>17.452264177427104</v>
      </c>
      <c r="O507" s="2">
        <f t="shared" si="286"/>
        <v>2.6943096790878407</v>
      </c>
      <c r="Q507" s="2">
        <f t="shared" si="287"/>
        <v>3.6275570890708684</v>
      </c>
      <c r="R507" s="2">
        <f t="shared" si="288"/>
        <v>17.452264177427104</v>
      </c>
      <c r="S507" s="2">
        <f t="shared" si="289"/>
        <v>2.6943096790878407</v>
      </c>
      <c r="U507" s="2">
        <f t="shared" si="290"/>
        <v>3.6275570890708684</v>
      </c>
      <c r="V507" s="2">
        <f t="shared" si="290"/>
        <v>17.452264177427104</v>
      </c>
      <c r="W507" s="2">
        <f t="shared" si="291"/>
        <v>1002.6943096790878</v>
      </c>
      <c r="Y507" s="2">
        <f t="shared" si="277"/>
        <v>3.6178095896763067</v>
      </c>
      <c r="Z507" s="2">
        <f t="shared" si="278"/>
        <v>17.405368724005921</v>
      </c>
      <c r="AB507" s="15">
        <f t="shared" si="296"/>
        <v>-11.118239875531973</v>
      </c>
      <c r="AC507" s="15">
        <f t="shared" si="296"/>
        <v>8.3840216963569834</v>
      </c>
      <c r="AD507" s="36">
        <f>IF(OR(AB507=0,AC507=0),0,AC507/AB507)</f>
        <v>-0.75407814458184053</v>
      </c>
      <c r="AE507" s="36">
        <f>ATAN(AD507)</f>
        <v>-0.64610601629129716</v>
      </c>
      <c r="AF507" s="15">
        <f>IF(AB507=0,IF(AC507&gt;0,0,180),IF(AC507=0,IF(AB507&gt;0,90,270),IF(AB507&lt;0,270-DEGREES(AE507),90-DEGREES(AE507))))</f>
        <v>307.01914785150211</v>
      </c>
      <c r="AG507" s="15">
        <f>AF507-AF506</f>
        <v>108.39933126765726</v>
      </c>
      <c r="AH507" s="37">
        <f>IF(AND(AG507&gt;0,AG507&lt;180),1,IF(AG507&lt;-180,1,0))</f>
        <v>1</v>
      </c>
      <c r="AJ507" s="2">
        <f t="shared" si="292"/>
        <v>3.6178095896763067</v>
      </c>
      <c r="AK507" s="2">
        <f t="shared" si="292"/>
        <v>17.405368724005921</v>
      </c>
    </row>
    <row r="508" spans="4:37" x14ac:dyDescent="0.2">
      <c r="D508" s="2" t="str">
        <f>'1.4'!AA119</f>
        <v/>
      </c>
      <c r="E508" s="2">
        <f>'1.4'!AF119</f>
        <v>2.2971533529536621E-15</v>
      </c>
      <c r="F508" s="2">
        <f>'1.4'!AG119</f>
        <v>37.499999999999993</v>
      </c>
      <c r="G508" s="2">
        <f>'1.4'!AH119</f>
        <v>64.9519052838329</v>
      </c>
      <c r="I508" s="2">
        <f t="shared" si="281"/>
        <v>29.487547938843008</v>
      </c>
      <c r="J508" s="2">
        <f t="shared" si="282"/>
        <v>37.499999999999993</v>
      </c>
      <c r="K508" s="2">
        <f t="shared" si="283"/>
        <v>57.872571366360042</v>
      </c>
      <c r="M508" s="2">
        <f t="shared" si="284"/>
        <v>29.487547938843008</v>
      </c>
      <c r="N508" s="2">
        <f t="shared" si="285"/>
        <v>51.200742144508844</v>
      </c>
      <c r="O508" s="2">
        <f t="shared" si="286"/>
        <v>46.194897125179871</v>
      </c>
      <c r="Q508" s="2">
        <f t="shared" si="287"/>
        <v>29.487547938843008</v>
      </c>
      <c r="R508" s="2">
        <f t="shared" si="288"/>
        <v>51.200742144508844</v>
      </c>
      <c r="S508" s="2">
        <f t="shared" si="289"/>
        <v>46.194897125179871</v>
      </c>
      <c r="U508" s="2">
        <f t="shared" si="290"/>
        <v>29.487547938843008</v>
      </c>
      <c r="V508" s="2">
        <f t="shared" si="290"/>
        <v>51.200742144508844</v>
      </c>
      <c r="W508" s="2">
        <f t="shared" si="291"/>
        <v>1046.19489712518</v>
      </c>
      <c r="Y508" s="2">
        <f t="shared" si="277"/>
        <v>28.185520709259151</v>
      </c>
      <c r="Z508" s="2">
        <f t="shared" si="278"/>
        <v>48.939965474121927</v>
      </c>
      <c r="AB508" s="15">
        <f t="shared" si="296"/>
        <v>24.567711119582846</v>
      </c>
      <c r="AC508" s="15">
        <f t="shared" si="296"/>
        <v>31.534596750116005</v>
      </c>
      <c r="AD508" s="36">
        <f>IF(OR(AB508=0,AC508=0),0,AC508/AB508)</f>
        <v>1.2835789462283231</v>
      </c>
      <c r="AE508" s="36">
        <f>ATAN(AD508)</f>
        <v>0.90894746564385076</v>
      </c>
      <c r="AF508" s="15">
        <f>IF(AB508=0,IF(AC508&gt;0,0,180),IF(AC508=0,IF(AB508&gt;0,90,270),IF(AB508&lt;0,270-DEGREES(AE508),90-DEGREES(AE508))))</f>
        <v>37.92114641949496</v>
      </c>
      <c r="AG508" s="15">
        <f>AF508-AF507</f>
        <v>-269.09800143200715</v>
      </c>
      <c r="AH508" s="15">
        <f>IF(AND(AG508&gt;0,AG508&lt;180),1,IF(AG508&lt;-180,1,0))</f>
        <v>1</v>
      </c>
      <c r="AJ508" s="2">
        <f t="shared" si="292"/>
        <v>28.185520709259151</v>
      </c>
      <c r="AK508" s="2">
        <f t="shared" si="292"/>
        <v>48.939965474121927</v>
      </c>
    </row>
    <row r="509" spans="4:37" x14ac:dyDescent="0.2">
      <c r="D509" s="2" t="str">
        <f>'1.4'!AA120</f>
        <v>Fuse1B</v>
      </c>
      <c r="E509" s="2">
        <f>'1.4'!AF120</f>
        <v>2.2971533529536621E-15</v>
      </c>
      <c r="F509" s="2">
        <f>'1.4'!AG120</f>
        <v>37.499999999999993</v>
      </c>
      <c r="G509" s="2">
        <f>'1.4'!AH120</f>
        <v>64.9519052838329</v>
      </c>
      <c r="I509" s="2">
        <f t="shared" si="281"/>
        <v>29.487547938843008</v>
      </c>
      <c r="J509" s="2">
        <f t="shared" si="282"/>
        <v>37.499999999999993</v>
      </c>
      <c r="K509" s="2">
        <f t="shared" si="283"/>
        <v>57.872571366360042</v>
      </c>
      <c r="M509" s="2">
        <f t="shared" si="284"/>
        <v>29.487547938843008</v>
      </c>
      <c r="N509" s="2">
        <f t="shared" si="285"/>
        <v>51.200742144508844</v>
      </c>
      <c r="O509" s="2">
        <f t="shared" si="286"/>
        <v>46.194897125179871</v>
      </c>
      <c r="Q509" s="2">
        <f t="shared" si="287"/>
        <v>29.487547938843008</v>
      </c>
      <c r="R509" s="2">
        <f t="shared" si="288"/>
        <v>51.200742144508844</v>
      </c>
      <c r="S509" s="2">
        <f t="shared" si="289"/>
        <v>46.194897125179871</v>
      </c>
      <c r="U509" s="2">
        <f t="shared" si="290"/>
        <v>29.487547938843008</v>
      </c>
      <c r="V509" s="2">
        <f t="shared" si="290"/>
        <v>51.200742144508844</v>
      </c>
      <c r="W509" s="2">
        <f t="shared" si="291"/>
        <v>1046.19489712518</v>
      </c>
      <c r="Y509" s="2">
        <f t="shared" si="277"/>
        <v>28.185520709259151</v>
      </c>
      <c r="Z509" s="2">
        <f t="shared" si="278"/>
        <v>48.939965474121927</v>
      </c>
      <c r="AB509" s="15"/>
      <c r="AC509" s="15"/>
      <c r="AD509" s="15"/>
      <c r="AE509" s="15"/>
      <c r="AF509" s="15"/>
      <c r="AG509" s="15"/>
      <c r="AH509" s="15">
        <f>AH511</f>
        <v>0</v>
      </c>
      <c r="AJ509" s="2">
        <f t="shared" si="292"/>
        <v>0</v>
      </c>
      <c r="AK509" s="2">
        <f t="shared" si="292"/>
        <v>0</v>
      </c>
    </row>
    <row r="510" spans="4:37" x14ac:dyDescent="0.2">
      <c r="D510" s="2" t="str">
        <f>'1.4'!AA121</f>
        <v/>
      </c>
      <c r="E510" s="2">
        <f>'1.4'!AF121</f>
        <v>-10</v>
      </c>
      <c r="F510" s="2">
        <f>'1.4'!AG121</f>
        <v>7.4999999999999991</v>
      </c>
      <c r="G510" s="2">
        <f>'1.4'!AH121</f>
        <v>12.99038105676658</v>
      </c>
      <c r="I510" s="2">
        <f t="shared" si="281"/>
        <v>-3.0125556541150775</v>
      </c>
      <c r="J510" s="2">
        <f t="shared" si="282"/>
        <v>7.4999999999999991</v>
      </c>
      <c r="K510" s="2">
        <f t="shared" si="283"/>
        <v>16.114419270667476</v>
      </c>
      <c r="M510" s="2">
        <f t="shared" si="284"/>
        <v>-3.0125556541150775</v>
      </c>
      <c r="N510" s="2">
        <f t="shared" si="285"/>
        <v>11.415162305183827</v>
      </c>
      <c r="O510" s="2">
        <f t="shared" si="286"/>
        <v>13.624190910919062</v>
      </c>
      <c r="Q510" s="2">
        <f t="shared" si="287"/>
        <v>-3.0125556541150775</v>
      </c>
      <c r="R510" s="2">
        <f t="shared" si="288"/>
        <v>11.415162305183827</v>
      </c>
      <c r="S510" s="2">
        <f t="shared" si="289"/>
        <v>13.624190910919062</v>
      </c>
      <c r="U510" s="2">
        <f t="shared" si="290"/>
        <v>-3.0125556541150775</v>
      </c>
      <c r="V510" s="2">
        <f t="shared" si="290"/>
        <v>11.415162305183827</v>
      </c>
      <c r="W510" s="2">
        <f t="shared" si="291"/>
        <v>1013.6241909109191</v>
      </c>
      <c r="Y510" s="2">
        <f t="shared" si="277"/>
        <v>-2.9720636909896241</v>
      </c>
      <c r="Z510" s="2">
        <f t="shared" si="278"/>
        <v>11.26173034103034</v>
      </c>
      <c r="AB510" s="15">
        <f t="shared" ref="AB510:AC512" si="297">Y510-Y509</f>
        <v>-31.157584400248776</v>
      </c>
      <c r="AC510" s="15">
        <f t="shared" si="297"/>
        <v>-37.67823513309159</v>
      </c>
      <c r="AD510" s="36">
        <f>IF(OR(AB510=0,AC510=0),0,AC510/AB510)</f>
        <v>1.2092797262162194</v>
      </c>
      <c r="AE510" s="36">
        <f>ATAN(AD510)</f>
        <v>0.87984392095590691</v>
      </c>
      <c r="AF510" s="15">
        <f>IF(AB510=0,IF(AC510&gt;0,0,180),IF(AC510=0,IF(AB510&gt;0,90,270),IF(AB510&lt;0,270-DEGREES(AE510),90-DEGREES(AE510))))</f>
        <v>219.58865669898452</v>
      </c>
      <c r="AG510" s="15"/>
      <c r="AH510" s="15">
        <f>AH511</f>
        <v>0</v>
      </c>
      <c r="AJ510" s="2">
        <f t="shared" si="292"/>
        <v>0</v>
      </c>
      <c r="AK510" s="2">
        <f t="shared" si="292"/>
        <v>0</v>
      </c>
    </row>
    <row r="511" spans="4:37" x14ac:dyDescent="0.2">
      <c r="D511" s="2" t="str">
        <f>'1.4'!AA122</f>
        <v/>
      </c>
      <c r="E511" s="2">
        <f>'1.4'!AF122</f>
        <v>10</v>
      </c>
      <c r="F511" s="2">
        <f>'1.4'!AG122</f>
        <v>7.4999999999999991</v>
      </c>
      <c r="G511" s="2">
        <f>'1.4'!AH122</f>
        <v>12.99038105676658</v>
      </c>
      <c r="I511" s="2">
        <f t="shared" si="281"/>
        <v>14.80757482965228</v>
      </c>
      <c r="J511" s="2">
        <f t="shared" si="282"/>
        <v>7.4999999999999991</v>
      </c>
      <c r="K511" s="2">
        <f t="shared" si="283"/>
        <v>7.0346092758765408</v>
      </c>
      <c r="M511" s="2">
        <f t="shared" si="284"/>
        <v>14.80757482965228</v>
      </c>
      <c r="N511" s="2">
        <f t="shared" si="285"/>
        <v>9.0651345526197122</v>
      </c>
      <c r="O511" s="2">
        <f t="shared" si="286"/>
        <v>4.8537679391528874</v>
      </c>
      <c r="Q511" s="2">
        <f t="shared" si="287"/>
        <v>14.80757482965228</v>
      </c>
      <c r="R511" s="2">
        <f t="shared" si="288"/>
        <v>9.0651345526197122</v>
      </c>
      <c r="S511" s="2">
        <f t="shared" si="289"/>
        <v>4.8537679391528874</v>
      </c>
      <c r="U511" s="2">
        <f t="shared" si="290"/>
        <v>14.80757482965228</v>
      </c>
      <c r="V511" s="2">
        <f t="shared" si="290"/>
        <v>9.0651345526197122</v>
      </c>
      <c r="W511" s="2">
        <f t="shared" si="291"/>
        <v>1004.8537679391529</v>
      </c>
      <c r="Y511" s="2">
        <f t="shared" si="277"/>
        <v>14.73604946520828</v>
      </c>
      <c r="Z511" s="2">
        <f t="shared" si="278"/>
        <v>9.0213470276489378</v>
      </c>
      <c r="AB511" s="15">
        <f t="shared" si="297"/>
        <v>17.708113156197903</v>
      </c>
      <c r="AC511" s="15">
        <f t="shared" si="297"/>
        <v>-2.2403833133814022</v>
      </c>
      <c r="AD511" s="36">
        <f>IF(OR(AB511=0,AC511=0),0,AC511/AB511)</f>
        <v>-0.12651733663658343</v>
      </c>
      <c r="AE511" s="36">
        <f>ATAN(AD511)</f>
        <v>-0.12584870748207735</v>
      </c>
      <c r="AF511" s="15">
        <f>IF(AB511=0,IF(AC511&gt;0,0,180),IF(AC511=0,IF(AB511&gt;0,90,270),IF(AB511&lt;0,270-DEGREES(AE511),90-DEGREES(AE511))))</f>
        <v>97.210599795899498</v>
      </c>
      <c r="AG511" s="15">
        <f>AF511-AF510</f>
        <v>-122.37805690308502</v>
      </c>
      <c r="AH511" s="37">
        <f>IF(AND(AG511&gt;0,AG511&lt;180),1,IF(AG511&lt;-180,1,0))</f>
        <v>0</v>
      </c>
      <c r="AJ511" s="2">
        <f t="shared" si="292"/>
        <v>0</v>
      </c>
      <c r="AK511" s="2">
        <f t="shared" si="292"/>
        <v>0</v>
      </c>
    </row>
    <row r="512" spans="4:37" x14ac:dyDescent="0.2">
      <c r="D512" s="2" t="str">
        <f>'1.4'!AA123</f>
        <v/>
      </c>
      <c r="E512" s="2">
        <f>'1.4'!AF123</f>
        <v>2.2971533529536621E-15</v>
      </c>
      <c r="F512" s="2">
        <f>'1.4'!AG123</f>
        <v>37.499999999999993</v>
      </c>
      <c r="G512" s="2">
        <f>'1.4'!AH123</f>
        <v>64.9519052838329</v>
      </c>
      <c r="I512" s="2">
        <f t="shared" si="281"/>
        <v>29.487547938843008</v>
      </c>
      <c r="J512" s="2">
        <f t="shared" si="282"/>
        <v>37.499999999999993</v>
      </c>
      <c r="K512" s="2">
        <f t="shared" si="283"/>
        <v>57.872571366360042</v>
      </c>
      <c r="M512" s="2">
        <f t="shared" si="284"/>
        <v>29.487547938843008</v>
      </c>
      <c r="N512" s="2">
        <f t="shared" si="285"/>
        <v>51.200742144508844</v>
      </c>
      <c r="O512" s="2">
        <f t="shared" si="286"/>
        <v>46.194897125179871</v>
      </c>
      <c r="Q512" s="2">
        <f t="shared" si="287"/>
        <v>29.487547938843008</v>
      </c>
      <c r="R512" s="2">
        <f t="shared" si="288"/>
        <v>51.200742144508844</v>
      </c>
      <c r="S512" s="2">
        <f t="shared" si="289"/>
        <v>46.194897125179871</v>
      </c>
      <c r="U512" s="2">
        <f t="shared" si="290"/>
        <v>29.487547938843008</v>
      </c>
      <c r="V512" s="2">
        <f t="shared" si="290"/>
        <v>51.200742144508844</v>
      </c>
      <c r="W512" s="2">
        <f t="shared" si="291"/>
        <v>1046.19489712518</v>
      </c>
      <c r="Y512" s="2">
        <f t="shared" si="277"/>
        <v>28.185520709259151</v>
      </c>
      <c r="Z512" s="2">
        <f t="shared" si="278"/>
        <v>48.939965474121927</v>
      </c>
      <c r="AB512" s="15">
        <f t="shared" si="297"/>
        <v>13.449471244050871</v>
      </c>
      <c r="AC512" s="15">
        <f t="shared" si="297"/>
        <v>39.918618446472991</v>
      </c>
      <c r="AD512" s="36">
        <f>IF(OR(AB512=0,AC512=0),0,AC512/AB512)</f>
        <v>2.9680437038839176</v>
      </c>
      <c r="AE512" s="36">
        <f>ATAN(AD512)</f>
        <v>1.2458192212893611</v>
      </c>
      <c r="AF512" s="15">
        <f>IF(AB512=0,IF(AC512&gt;0,0,180),IF(AC512=0,IF(AB512&gt;0,90,270),IF(AB512&lt;0,270-DEGREES(AE512),90-DEGREES(AE512))))</f>
        <v>18.619816583844852</v>
      </c>
      <c r="AG512" s="15">
        <f>AF512-AF511</f>
        <v>-78.590783212054646</v>
      </c>
      <c r="AH512" s="15">
        <f>IF(AND(AG512&gt;0,AG512&lt;180),1,IF(AG512&lt;-180,1,0))</f>
        <v>0</v>
      </c>
      <c r="AJ512" s="2">
        <f t="shared" si="292"/>
        <v>0</v>
      </c>
      <c r="AK512" s="2">
        <f t="shared" si="292"/>
        <v>0</v>
      </c>
    </row>
    <row r="513" spans="4:37" x14ac:dyDescent="0.2">
      <c r="D513" s="2" t="str">
        <f>'1.4'!AA124</f>
        <v>Fuse2L</v>
      </c>
      <c r="E513" s="2">
        <f>'1.4'!AF124</f>
        <v>-10</v>
      </c>
      <c r="F513" s="2">
        <f>'1.4'!AG124</f>
        <v>7.4999999999999991</v>
      </c>
      <c r="G513" s="2">
        <f>'1.4'!AH124</f>
        <v>12.99038105676658</v>
      </c>
      <c r="I513" s="2">
        <f t="shared" si="281"/>
        <v>-3.0125556541150775</v>
      </c>
      <c r="J513" s="2">
        <f t="shared" si="282"/>
        <v>7.4999999999999991</v>
      </c>
      <c r="K513" s="2">
        <f t="shared" si="283"/>
        <v>16.114419270667476</v>
      </c>
      <c r="M513" s="2">
        <f t="shared" si="284"/>
        <v>-3.0125556541150775</v>
      </c>
      <c r="N513" s="2">
        <f t="shared" si="285"/>
        <v>11.415162305183827</v>
      </c>
      <c r="O513" s="2">
        <f t="shared" si="286"/>
        <v>13.624190910919062</v>
      </c>
      <c r="Q513" s="2">
        <f t="shared" si="287"/>
        <v>-3.0125556541150775</v>
      </c>
      <c r="R513" s="2">
        <f t="shared" si="288"/>
        <v>11.415162305183827</v>
      </c>
      <c r="S513" s="2">
        <f t="shared" si="289"/>
        <v>13.624190910919062</v>
      </c>
      <c r="U513" s="2">
        <f t="shared" si="290"/>
        <v>-3.0125556541150775</v>
      </c>
      <c r="V513" s="2">
        <f t="shared" si="290"/>
        <v>11.415162305183827</v>
      </c>
      <c r="W513" s="2">
        <f t="shared" si="291"/>
        <v>1013.6241909109191</v>
      </c>
      <c r="Y513" s="2">
        <f t="shared" si="277"/>
        <v>-2.9720636909896241</v>
      </c>
      <c r="Z513" s="2">
        <f t="shared" si="278"/>
        <v>11.26173034103034</v>
      </c>
      <c r="AB513" s="15"/>
      <c r="AC513" s="15"/>
      <c r="AD513" s="15"/>
      <c r="AE513" s="15"/>
      <c r="AF513" s="15"/>
      <c r="AG513" s="15"/>
      <c r="AH513" s="15">
        <f>AH515</f>
        <v>1</v>
      </c>
      <c r="AJ513" s="2">
        <f t="shared" si="292"/>
        <v>-2.9720636909896241</v>
      </c>
      <c r="AK513" s="2">
        <f t="shared" si="292"/>
        <v>11.26173034103034</v>
      </c>
    </row>
    <row r="514" spans="4:37" x14ac:dyDescent="0.2">
      <c r="D514" s="2" t="str">
        <f>'1.4'!AA125</f>
        <v/>
      </c>
      <c r="E514" s="2">
        <f>'1.4'!AF125</f>
        <v>2.8259572303104605E-16</v>
      </c>
      <c r="F514" s="2">
        <f>'1.4'!AG125</f>
        <v>16.160254037844386</v>
      </c>
      <c r="G514" s="2">
        <f>'1.4'!AH125</f>
        <v>7.9903810567665809</v>
      </c>
      <c r="I514" s="2">
        <f t="shared" si="281"/>
        <v>3.6275570890708684</v>
      </c>
      <c r="J514" s="2">
        <f t="shared" si="282"/>
        <v>16.160254037844386</v>
      </c>
      <c r="K514" s="2">
        <f t="shared" si="283"/>
        <v>7.1194816523301689</v>
      </c>
      <c r="M514" s="2">
        <f t="shared" si="284"/>
        <v>3.6275570890708684</v>
      </c>
      <c r="N514" s="2">
        <f t="shared" si="285"/>
        <v>17.452264177427104</v>
      </c>
      <c r="O514" s="2">
        <f t="shared" si="286"/>
        <v>2.6943096790878407</v>
      </c>
      <c r="Q514" s="2">
        <f t="shared" si="287"/>
        <v>3.6275570890708684</v>
      </c>
      <c r="R514" s="2">
        <f t="shared" si="288"/>
        <v>17.452264177427104</v>
      </c>
      <c r="S514" s="2">
        <f t="shared" si="289"/>
        <v>2.6943096790878407</v>
      </c>
      <c r="U514" s="2">
        <f t="shared" si="290"/>
        <v>3.6275570890708684</v>
      </c>
      <c r="V514" s="2">
        <f t="shared" si="290"/>
        <v>17.452264177427104</v>
      </c>
      <c r="W514" s="2">
        <f t="shared" si="291"/>
        <v>1002.6943096790878</v>
      </c>
      <c r="Y514" s="2">
        <f t="shared" si="277"/>
        <v>3.6178095896763067</v>
      </c>
      <c r="Z514" s="2">
        <f t="shared" si="278"/>
        <v>17.405368724005921</v>
      </c>
      <c r="AB514" s="15">
        <f t="shared" ref="AB514:AC517" si="298">Y514-Y513</f>
        <v>6.5898732806659304</v>
      </c>
      <c r="AC514" s="15">
        <f t="shared" si="298"/>
        <v>6.1436383829755812</v>
      </c>
      <c r="AD514" s="36">
        <f>IF(OR(AB514=0,AC514=0),0,AC514/AB514)</f>
        <v>0.93228475287991341</v>
      </c>
      <c r="AE514" s="36">
        <f>ATAN(AD514)</f>
        <v>0.75036836395576711</v>
      </c>
      <c r="AF514" s="15">
        <f>IF(AB514=0,IF(AC514&gt;0,0,180),IF(AC514=0,IF(AB514&gt;0,90,270),IF(AB514&lt;0,270-DEGREES(AE514),90-DEGREES(AE514))))</f>
        <v>47.007059665198057</v>
      </c>
      <c r="AG514" s="15"/>
      <c r="AH514" s="15">
        <f>AH515</f>
        <v>1</v>
      </c>
      <c r="AJ514" s="2">
        <f t="shared" si="292"/>
        <v>3.6178095896763067</v>
      </c>
      <c r="AK514" s="2">
        <f t="shared" si="292"/>
        <v>17.405368724005921</v>
      </c>
    </row>
    <row r="515" spans="4:37" x14ac:dyDescent="0.2">
      <c r="D515" s="2" t="str">
        <f>'1.4'!AA126</f>
        <v/>
      </c>
      <c r="E515" s="2">
        <f>'1.4'!AF126</f>
        <v>-1.060329299229214E-15</v>
      </c>
      <c r="F515" s="2">
        <f>'1.4'!AG126</f>
        <v>-8.0717967697244895</v>
      </c>
      <c r="G515" s="2">
        <f>'1.4'!AH126</f>
        <v>-29.98076211353316</v>
      </c>
      <c r="I515" s="2">
        <f t="shared" si="281"/>
        <v>-13.610981174495391</v>
      </c>
      <c r="J515" s="2">
        <f t="shared" si="282"/>
        <v>-8.0717967697244895</v>
      </c>
      <c r="K515" s="2">
        <f t="shared" si="283"/>
        <v>-26.713054643297486</v>
      </c>
      <c r="M515" s="2">
        <f t="shared" si="284"/>
        <v>-13.610981174495391</v>
      </c>
      <c r="N515" s="2">
        <f t="shared" si="285"/>
        <v>-14.710604258983274</v>
      </c>
      <c r="O515" s="2">
        <f t="shared" si="286"/>
        <v>-23.713694646830454</v>
      </c>
      <c r="Q515" s="2">
        <f t="shared" si="287"/>
        <v>-13.610981174495391</v>
      </c>
      <c r="R515" s="2">
        <f t="shared" si="288"/>
        <v>-14.710604258983274</v>
      </c>
      <c r="S515" s="2">
        <f t="shared" si="289"/>
        <v>-23.713694646830454</v>
      </c>
      <c r="U515" s="2">
        <f t="shared" si="290"/>
        <v>-13.610981174495391</v>
      </c>
      <c r="V515" s="2">
        <f t="shared" si="290"/>
        <v>-14.710604258983274</v>
      </c>
      <c r="W515" s="2">
        <f t="shared" si="291"/>
        <v>976.2863053531695</v>
      </c>
      <c r="Y515" s="2">
        <f t="shared" si="277"/>
        <v>-13.941587728787866</v>
      </c>
      <c r="Z515" s="2">
        <f t="shared" si="278"/>
        <v>-15.067920320424596</v>
      </c>
      <c r="AB515" s="15">
        <f t="shared" si="298"/>
        <v>-17.559397318464171</v>
      </c>
      <c r="AC515" s="15">
        <f t="shared" si="298"/>
        <v>-32.473289044430516</v>
      </c>
      <c r="AD515" s="36">
        <f>IF(OR(AB515=0,AC515=0),0,AC515/AB515)</f>
        <v>1.8493396131702078</v>
      </c>
      <c r="AE515" s="36">
        <f>ATAN(AD515)</f>
        <v>1.0750952877223743</v>
      </c>
      <c r="AF515" s="15">
        <f>IF(AB515=0,IF(AC515&gt;0,0,180),IF(AC515=0,IF(AB515&gt;0,90,270),IF(AB515&lt;0,270-DEGREES(AE515),90-DEGREES(AE515))))</f>
        <v>208.40157743910504</v>
      </c>
      <c r="AG515" s="15">
        <f>AF515-AF514</f>
        <v>161.39451777390698</v>
      </c>
      <c r="AH515" s="37">
        <f>IF(AND(AG515&gt;0,AG515&lt;180),1,IF(AG515&lt;-180,1,0))</f>
        <v>1</v>
      </c>
      <c r="AJ515" s="2">
        <f t="shared" si="292"/>
        <v>-13.941587728787866</v>
      </c>
      <c r="AK515" s="2">
        <f t="shared" si="292"/>
        <v>-15.067920320424596</v>
      </c>
    </row>
    <row r="516" spans="4:37" x14ac:dyDescent="0.2">
      <c r="D516" s="2" t="str">
        <f>'1.4'!AA127</f>
        <v/>
      </c>
      <c r="E516" s="2">
        <f>'1.4'!AF127</f>
        <v>-8.0000000000000018</v>
      </c>
      <c r="F516" s="2">
        <f>'1.4'!AG127</f>
        <v>-14.999999999999998</v>
      </c>
      <c r="G516" s="2">
        <f>'1.4'!AH127</f>
        <v>-25.98076211353316</v>
      </c>
      <c r="I516" s="2">
        <f t="shared" si="281"/>
        <v>-18.923071369044148</v>
      </c>
      <c r="J516" s="2">
        <f t="shared" si="282"/>
        <v>-14.999999999999998</v>
      </c>
      <c r="K516" s="2">
        <f t="shared" si="283"/>
        <v>-19.517104548627643</v>
      </c>
      <c r="M516" s="2">
        <f t="shared" si="284"/>
        <v>-18.923071369044148</v>
      </c>
      <c r="N516" s="2">
        <f t="shared" si="285"/>
        <v>-19.540285756777894</v>
      </c>
      <c r="O516" s="2">
        <f t="shared" si="286"/>
        <v>-14.96978966136548</v>
      </c>
      <c r="Q516" s="2">
        <f t="shared" si="287"/>
        <v>-18.923071369044148</v>
      </c>
      <c r="R516" s="2">
        <f t="shared" si="288"/>
        <v>-19.540285756777894</v>
      </c>
      <c r="S516" s="2">
        <f t="shared" si="289"/>
        <v>-14.96978966136548</v>
      </c>
      <c r="U516" s="2">
        <f t="shared" si="290"/>
        <v>-18.923071369044148</v>
      </c>
      <c r="V516" s="2">
        <f t="shared" si="290"/>
        <v>-19.540285756777894</v>
      </c>
      <c r="W516" s="2">
        <f t="shared" si="291"/>
        <v>985.03021033863456</v>
      </c>
      <c r="Y516" s="2">
        <f t="shared" si="277"/>
        <v>-19.210650770333995</v>
      </c>
      <c r="Z516" s="2">
        <f t="shared" si="278"/>
        <v>-19.837245144045195</v>
      </c>
      <c r="AB516" s="15">
        <f t="shared" si="298"/>
        <v>-5.2690630415461293</v>
      </c>
      <c r="AC516" s="15">
        <f t="shared" si="298"/>
        <v>-4.7693248236205985</v>
      </c>
      <c r="AD516" s="36">
        <f>IF(OR(AB516=0,AC516=0),0,AC516/AB516)</f>
        <v>0.90515615129575488</v>
      </c>
      <c r="AE516" s="36">
        <f>ATAN(AD516)</f>
        <v>0.7356565115956305</v>
      </c>
      <c r="AF516" s="15">
        <f>IF(AB516=0,IF(AC516&gt;0,0,180),IF(AC516=0,IF(AB516&gt;0,90,270),IF(AB516&lt;0,270-DEGREES(AE516),90-DEGREES(AE516))))</f>
        <v>227.84998671425348</v>
      </c>
      <c r="AG516" s="15">
        <f>AF516-AF515</f>
        <v>19.448409275148435</v>
      </c>
      <c r="AH516" s="15">
        <f>IF(AND(AG516&gt;0,AG516&lt;180),1,IF(AG516&lt;-180,1,0))</f>
        <v>1</v>
      </c>
      <c r="AJ516" s="2">
        <f t="shared" si="292"/>
        <v>-19.210650770333995</v>
      </c>
      <c r="AK516" s="2">
        <f t="shared" si="292"/>
        <v>-19.837245144045195</v>
      </c>
    </row>
    <row r="517" spans="4:37" x14ac:dyDescent="0.2">
      <c r="D517" s="2" t="str">
        <f>'1.4'!AA128</f>
        <v/>
      </c>
      <c r="E517" s="2">
        <f>'1.4'!AF128</f>
        <v>-10</v>
      </c>
      <c r="F517" s="2">
        <f>'1.4'!AG128</f>
        <v>7.4999999999999991</v>
      </c>
      <c r="G517" s="2">
        <f>'1.4'!AH128</f>
        <v>12.99038105676658</v>
      </c>
      <c r="I517" s="2">
        <f t="shared" si="281"/>
        <v>-3.0125556541150775</v>
      </c>
      <c r="J517" s="2">
        <f t="shared" si="282"/>
        <v>7.4999999999999991</v>
      </c>
      <c r="K517" s="2">
        <f t="shared" si="283"/>
        <v>16.114419270667476</v>
      </c>
      <c r="M517" s="2">
        <f t="shared" si="284"/>
        <v>-3.0125556541150775</v>
      </c>
      <c r="N517" s="2">
        <f t="shared" si="285"/>
        <v>11.415162305183827</v>
      </c>
      <c r="O517" s="2">
        <f t="shared" si="286"/>
        <v>13.624190910919062</v>
      </c>
      <c r="Q517" s="2">
        <f t="shared" si="287"/>
        <v>-3.0125556541150775</v>
      </c>
      <c r="R517" s="2">
        <f t="shared" si="288"/>
        <v>11.415162305183827</v>
      </c>
      <c r="S517" s="2">
        <f t="shared" si="289"/>
        <v>13.624190910919062</v>
      </c>
      <c r="U517" s="2">
        <f t="shared" si="290"/>
        <v>-3.0125556541150775</v>
      </c>
      <c r="V517" s="2">
        <f t="shared" si="290"/>
        <v>11.415162305183827</v>
      </c>
      <c r="W517" s="2">
        <f t="shared" si="291"/>
        <v>1013.6241909109191</v>
      </c>
      <c r="Y517" s="2">
        <f t="shared" si="277"/>
        <v>-2.9720636909896241</v>
      </c>
      <c r="Z517" s="2">
        <f t="shared" si="278"/>
        <v>11.26173034103034</v>
      </c>
      <c r="AB517" s="15">
        <f t="shared" si="298"/>
        <v>16.23858707934437</v>
      </c>
      <c r="AC517" s="15">
        <f t="shared" si="298"/>
        <v>31.098975485075535</v>
      </c>
      <c r="AD517" s="36">
        <f>IF(OR(AB517=0,AC517=0),0,AC517/AB517)</f>
        <v>1.9151281655922956</v>
      </c>
      <c r="AE517" s="36">
        <f>ATAN(AD517)</f>
        <v>1.0895796498429164</v>
      </c>
      <c r="AF517" s="15">
        <f>IF(AB517=0,IF(AC517&gt;0,0,180),IF(AC517=0,IF(AB517&gt;0,90,270),IF(AB517&lt;0,270-DEGREES(AE517),90-DEGREES(AE517))))</f>
        <v>27.571684620658814</v>
      </c>
      <c r="AG517" s="15">
        <f>AF517-AF516</f>
        <v>-200.27830209359468</v>
      </c>
      <c r="AH517" s="15">
        <f>IF(AND(AG517&gt;0,AG517&lt;180),1,IF(AG517&lt;-180,1,0))</f>
        <v>1</v>
      </c>
      <c r="AJ517" s="2">
        <f t="shared" si="292"/>
        <v>-2.9720636909896241</v>
      </c>
      <c r="AK517" s="2">
        <f t="shared" si="292"/>
        <v>11.26173034103034</v>
      </c>
    </row>
    <row r="518" spans="4:37" x14ac:dyDescent="0.2">
      <c r="D518" s="2" t="str">
        <f>'1.4'!AA129</f>
        <v>Fuse2R</v>
      </c>
      <c r="E518" s="2">
        <f>'1.4'!AF129</f>
        <v>2.8259572303104605E-16</v>
      </c>
      <c r="F518" s="2">
        <f>'1.4'!AG129</f>
        <v>16.160254037844386</v>
      </c>
      <c r="G518" s="2">
        <f>'1.4'!AH129</f>
        <v>7.9903810567665809</v>
      </c>
      <c r="I518" s="2">
        <f t="shared" si="281"/>
        <v>3.6275570890708684</v>
      </c>
      <c r="J518" s="2">
        <f t="shared" si="282"/>
        <v>16.160254037844386</v>
      </c>
      <c r="K518" s="2">
        <f t="shared" si="283"/>
        <v>7.1194816523301689</v>
      </c>
      <c r="M518" s="2">
        <f t="shared" si="284"/>
        <v>3.6275570890708684</v>
      </c>
      <c r="N518" s="2">
        <f t="shared" si="285"/>
        <v>17.452264177427104</v>
      </c>
      <c r="O518" s="2">
        <f t="shared" si="286"/>
        <v>2.6943096790878407</v>
      </c>
      <c r="Q518" s="2">
        <f t="shared" si="287"/>
        <v>3.6275570890708684</v>
      </c>
      <c r="R518" s="2">
        <f t="shared" si="288"/>
        <v>17.452264177427104</v>
      </c>
      <c r="S518" s="2">
        <f t="shared" si="289"/>
        <v>2.6943096790878407</v>
      </c>
      <c r="U518" s="2">
        <f t="shared" si="290"/>
        <v>3.6275570890708684</v>
      </c>
      <c r="V518" s="2">
        <f t="shared" si="290"/>
        <v>17.452264177427104</v>
      </c>
      <c r="W518" s="2">
        <f t="shared" si="291"/>
        <v>1002.6943096790878</v>
      </c>
      <c r="Y518" s="2">
        <f t="shared" si="277"/>
        <v>3.6178095896763067</v>
      </c>
      <c r="Z518" s="2">
        <f t="shared" si="278"/>
        <v>17.405368724005921</v>
      </c>
      <c r="AB518" s="15"/>
      <c r="AC518" s="15"/>
      <c r="AD518" s="15"/>
      <c r="AE518" s="15"/>
      <c r="AF518" s="15"/>
      <c r="AG518" s="15"/>
      <c r="AH518" s="15">
        <f>AH520</f>
        <v>1</v>
      </c>
      <c r="AJ518" s="2">
        <f t="shared" si="292"/>
        <v>3.6178095896763067</v>
      </c>
      <c r="AK518" s="2">
        <f t="shared" si="292"/>
        <v>17.405368724005921</v>
      </c>
    </row>
    <row r="519" spans="4:37" x14ac:dyDescent="0.2">
      <c r="D519" s="2" t="str">
        <f>'1.4'!AA130</f>
        <v/>
      </c>
      <c r="E519" s="2">
        <f>'1.4'!AF130</f>
        <v>10</v>
      </c>
      <c r="F519" s="2">
        <f>'1.4'!AG130</f>
        <v>7.4999999999999991</v>
      </c>
      <c r="G519" s="2">
        <f>'1.4'!AH130</f>
        <v>12.99038105676658</v>
      </c>
      <c r="I519" s="2">
        <f t="shared" si="281"/>
        <v>14.80757482965228</v>
      </c>
      <c r="J519" s="2">
        <f t="shared" si="282"/>
        <v>7.4999999999999991</v>
      </c>
      <c r="K519" s="2">
        <f t="shared" si="283"/>
        <v>7.0346092758765408</v>
      </c>
      <c r="M519" s="2">
        <f t="shared" si="284"/>
        <v>14.80757482965228</v>
      </c>
      <c r="N519" s="2">
        <f t="shared" si="285"/>
        <v>9.0651345526197122</v>
      </c>
      <c r="O519" s="2">
        <f t="shared" si="286"/>
        <v>4.8537679391528874</v>
      </c>
      <c r="Q519" s="2">
        <f t="shared" si="287"/>
        <v>14.80757482965228</v>
      </c>
      <c r="R519" s="2">
        <f t="shared" si="288"/>
        <v>9.0651345526197122</v>
      </c>
      <c r="S519" s="2">
        <f t="shared" si="289"/>
        <v>4.8537679391528874</v>
      </c>
      <c r="U519" s="2">
        <f t="shared" si="290"/>
        <v>14.80757482965228</v>
      </c>
      <c r="V519" s="2">
        <f t="shared" si="290"/>
        <v>9.0651345526197122</v>
      </c>
      <c r="W519" s="2">
        <f t="shared" si="291"/>
        <v>1004.8537679391529</v>
      </c>
      <c r="Y519" s="2">
        <f t="shared" si="277"/>
        <v>14.73604946520828</v>
      </c>
      <c r="Z519" s="2">
        <f t="shared" si="278"/>
        <v>9.0213470276489378</v>
      </c>
      <c r="AB519" s="15">
        <f t="shared" ref="AB519:AC522" si="299">Y519-Y518</f>
        <v>11.118239875531973</v>
      </c>
      <c r="AC519" s="15">
        <f t="shared" si="299"/>
        <v>-8.3840216963569834</v>
      </c>
      <c r="AD519" s="36">
        <f>IF(OR(AB519=0,AC519=0),0,AC519/AB519)</f>
        <v>-0.75407814458184053</v>
      </c>
      <c r="AE519" s="36">
        <f>ATAN(AD519)</f>
        <v>-0.64610601629129716</v>
      </c>
      <c r="AF519" s="15">
        <f>IF(AB519=0,IF(AC519&gt;0,0,180),IF(AC519=0,IF(AB519&gt;0,90,270),IF(AB519&lt;0,270-DEGREES(AE519),90-DEGREES(AE519))))</f>
        <v>127.01914785150214</v>
      </c>
      <c r="AG519" s="15"/>
      <c r="AH519" s="15">
        <f>AH520</f>
        <v>1</v>
      </c>
      <c r="AJ519" s="2">
        <f t="shared" si="292"/>
        <v>14.73604946520828</v>
      </c>
      <c r="AK519" s="2">
        <f t="shared" si="292"/>
        <v>9.0213470276489378</v>
      </c>
    </row>
    <row r="520" spans="4:37" x14ac:dyDescent="0.2">
      <c r="D520" s="2" t="str">
        <f>'1.4'!AA131</f>
        <v/>
      </c>
      <c r="E520" s="2">
        <f>'1.4'!AF131</f>
        <v>7.9999999999999991</v>
      </c>
      <c r="F520" s="2">
        <f>'1.4'!AG131</f>
        <v>-14.999999999999998</v>
      </c>
      <c r="G520" s="2">
        <f>'1.4'!AH131</f>
        <v>-25.98076211353316</v>
      </c>
      <c r="I520" s="2">
        <f t="shared" si="281"/>
        <v>-4.6669669820302602</v>
      </c>
      <c r="J520" s="2">
        <f t="shared" si="282"/>
        <v>-14.999999999999998</v>
      </c>
      <c r="K520" s="2">
        <f t="shared" si="283"/>
        <v>-26.780952544460391</v>
      </c>
      <c r="M520" s="2">
        <f t="shared" si="284"/>
        <v>-4.6669669820302602</v>
      </c>
      <c r="N520" s="2">
        <f t="shared" si="285"/>
        <v>-21.420307958829184</v>
      </c>
      <c r="O520" s="2">
        <f t="shared" si="286"/>
        <v>-21.986128038778418</v>
      </c>
      <c r="Q520" s="2">
        <f t="shared" si="287"/>
        <v>-4.6669669820302602</v>
      </c>
      <c r="R520" s="2">
        <f t="shared" si="288"/>
        <v>-21.420307958829184</v>
      </c>
      <c r="S520" s="2">
        <f t="shared" si="289"/>
        <v>-21.986128038778418</v>
      </c>
      <c r="U520" s="2">
        <f t="shared" si="290"/>
        <v>-4.6669669820302602</v>
      </c>
      <c r="V520" s="2">
        <f t="shared" si="290"/>
        <v>-21.420307958829184</v>
      </c>
      <c r="W520" s="2">
        <f t="shared" si="291"/>
        <v>978.01387196122164</v>
      </c>
      <c r="Y520" s="2">
        <f t="shared" si="277"/>
        <v>-4.7718821949544967</v>
      </c>
      <c r="Z520" s="2">
        <f t="shared" si="278"/>
        <v>-21.901844721153918</v>
      </c>
      <c r="AB520" s="15">
        <f t="shared" si="299"/>
        <v>-19.507931660162775</v>
      </c>
      <c r="AC520" s="15">
        <f t="shared" si="299"/>
        <v>-30.923191748802857</v>
      </c>
      <c r="AD520" s="36">
        <f>IF(OR(AB520=0,AC520=0),0,AC520/AB520)</f>
        <v>1.5851599384034767</v>
      </c>
      <c r="AE520" s="36">
        <f>ATAN(AD520)</f>
        <v>1.0080004897925749</v>
      </c>
      <c r="AF520" s="15">
        <f>IF(AB520=0,IF(AC520&gt;0,0,180),IF(AC520=0,IF(AB520&gt;0,90,270),IF(AB520&lt;0,270-DEGREES(AE520),90-DEGREES(AE520))))</f>
        <v>212.24582618776563</v>
      </c>
      <c r="AG520" s="15">
        <f>AF520-AF519</f>
        <v>85.22667833626349</v>
      </c>
      <c r="AH520" s="37">
        <f>IF(AND(AG520&gt;0,AG520&lt;180),1,IF(AG520&lt;-180,1,0))</f>
        <v>1</v>
      </c>
      <c r="AJ520" s="2">
        <f t="shared" si="292"/>
        <v>-4.7718821949544967</v>
      </c>
      <c r="AK520" s="2">
        <f t="shared" si="292"/>
        <v>-21.901844721153918</v>
      </c>
    </row>
    <row r="521" spans="4:37" x14ac:dyDescent="0.2">
      <c r="D521" s="2" t="str">
        <f>'1.4'!AA132</f>
        <v/>
      </c>
      <c r="E521" s="2">
        <f>'1.4'!AF132</f>
        <v>-1.060329299229214E-15</v>
      </c>
      <c r="F521" s="2">
        <f>'1.4'!AG132</f>
        <v>-8.0717967697244895</v>
      </c>
      <c r="G521" s="2">
        <f>'1.4'!AH132</f>
        <v>-29.98076211353316</v>
      </c>
      <c r="I521" s="2">
        <f t="shared" si="281"/>
        <v>-13.610981174495391</v>
      </c>
      <c r="J521" s="2">
        <f t="shared" si="282"/>
        <v>-8.0717967697244895</v>
      </c>
      <c r="K521" s="2">
        <f t="shared" si="283"/>
        <v>-26.713054643297486</v>
      </c>
      <c r="M521" s="2">
        <f t="shared" si="284"/>
        <v>-13.610981174495391</v>
      </c>
      <c r="N521" s="2">
        <f t="shared" si="285"/>
        <v>-14.710604258983274</v>
      </c>
      <c r="O521" s="2">
        <f t="shared" si="286"/>
        <v>-23.713694646830454</v>
      </c>
      <c r="Q521" s="2">
        <f t="shared" si="287"/>
        <v>-13.610981174495391</v>
      </c>
      <c r="R521" s="2">
        <f t="shared" si="288"/>
        <v>-14.710604258983274</v>
      </c>
      <c r="S521" s="2">
        <f t="shared" si="289"/>
        <v>-23.713694646830454</v>
      </c>
      <c r="U521" s="2">
        <f t="shared" si="290"/>
        <v>-13.610981174495391</v>
      </c>
      <c r="V521" s="2">
        <f t="shared" si="290"/>
        <v>-14.710604258983274</v>
      </c>
      <c r="W521" s="2">
        <f t="shared" si="291"/>
        <v>976.2863053531695</v>
      </c>
      <c r="Y521" s="2">
        <f t="shared" si="277"/>
        <v>-13.941587728787866</v>
      </c>
      <c r="Z521" s="2">
        <f t="shared" si="278"/>
        <v>-15.067920320424596</v>
      </c>
      <c r="AB521" s="15">
        <f t="shared" si="299"/>
        <v>-9.1697055338333691</v>
      </c>
      <c r="AC521" s="15">
        <f t="shared" si="299"/>
        <v>6.8339244007293214</v>
      </c>
      <c r="AD521" s="36">
        <f>IF(OR(AB521=0,AC521=0),0,AC521/AB521)</f>
        <v>-0.74527195835397986</v>
      </c>
      <c r="AE521" s="36">
        <f>ATAN(AD521)</f>
        <v>-0.64046828855319615</v>
      </c>
      <c r="AF521" s="15">
        <f>IF(AB521=0,IF(AC521&gt;0,0,180),IF(AC521=0,IF(AB521&gt;0,90,270),IF(AB521&lt;0,270-DEGREES(AE521),90-DEGREES(AE521))))</f>
        <v>306.69612984606511</v>
      </c>
      <c r="AG521" s="15">
        <f>AF521-AF520</f>
        <v>94.450303658299475</v>
      </c>
      <c r="AH521" s="15">
        <f>IF(AND(AG521&gt;0,AG521&lt;180),1,IF(AG521&lt;-180,1,0))</f>
        <v>1</v>
      </c>
      <c r="AJ521" s="2">
        <f t="shared" si="292"/>
        <v>-13.941587728787866</v>
      </c>
      <c r="AK521" s="2">
        <f t="shared" si="292"/>
        <v>-15.067920320424596</v>
      </c>
    </row>
    <row r="522" spans="4:37" x14ac:dyDescent="0.2">
      <c r="D522" s="2" t="str">
        <f>'1.4'!AA133</f>
        <v/>
      </c>
      <c r="E522" s="2">
        <f>'1.4'!AF133</f>
        <v>2.8259572303104605E-16</v>
      </c>
      <c r="F522" s="2">
        <f>'1.4'!AG133</f>
        <v>16.160254037844386</v>
      </c>
      <c r="G522" s="2">
        <f>'1.4'!AH133</f>
        <v>7.9903810567665809</v>
      </c>
      <c r="I522" s="2">
        <f t="shared" si="281"/>
        <v>3.6275570890708684</v>
      </c>
      <c r="J522" s="2">
        <f t="shared" si="282"/>
        <v>16.160254037844386</v>
      </c>
      <c r="K522" s="2">
        <f t="shared" si="283"/>
        <v>7.1194816523301689</v>
      </c>
      <c r="M522" s="2">
        <f t="shared" si="284"/>
        <v>3.6275570890708684</v>
      </c>
      <c r="N522" s="2">
        <f t="shared" si="285"/>
        <v>17.452264177427104</v>
      </c>
      <c r="O522" s="2">
        <f t="shared" si="286"/>
        <v>2.6943096790878407</v>
      </c>
      <c r="Q522" s="2">
        <f t="shared" si="287"/>
        <v>3.6275570890708684</v>
      </c>
      <c r="R522" s="2">
        <f t="shared" si="288"/>
        <v>17.452264177427104</v>
      </c>
      <c r="S522" s="2">
        <f t="shared" si="289"/>
        <v>2.6943096790878407</v>
      </c>
      <c r="U522" s="2">
        <f t="shared" si="290"/>
        <v>3.6275570890708684</v>
      </c>
      <c r="V522" s="2">
        <f t="shared" si="290"/>
        <v>17.452264177427104</v>
      </c>
      <c r="W522" s="2">
        <f t="shared" si="291"/>
        <v>1002.6943096790878</v>
      </c>
      <c r="Y522" s="2">
        <f t="shared" si="277"/>
        <v>3.6178095896763067</v>
      </c>
      <c r="Z522" s="2">
        <f t="shared" si="278"/>
        <v>17.405368724005921</v>
      </c>
      <c r="AB522" s="15">
        <f t="shared" si="299"/>
        <v>17.559397318464171</v>
      </c>
      <c r="AC522" s="15">
        <f t="shared" si="299"/>
        <v>32.473289044430516</v>
      </c>
      <c r="AD522" s="36">
        <f>IF(OR(AB522=0,AC522=0),0,AC522/AB522)</f>
        <v>1.8493396131702078</v>
      </c>
      <c r="AE522" s="36">
        <f>ATAN(AD522)</f>
        <v>1.0750952877223743</v>
      </c>
      <c r="AF522" s="15">
        <f>IF(AB522=0,IF(AC522&gt;0,0,180),IF(AC522=0,IF(AB522&gt;0,90,270),IF(AB522&lt;0,270-DEGREES(AE522),90-DEGREES(AE522))))</f>
        <v>28.40157743910504</v>
      </c>
      <c r="AG522" s="15">
        <f>AF522-AF521</f>
        <v>-278.29455240696007</v>
      </c>
      <c r="AH522" s="15">
        <f>IF(AND(AG522&gt;0,AG522&lt;180),1,IF(AG522&lt;-180,1,0))</f>
        <v>1</v>
      </c>
      <c r="AJ522" s="2">
        <f t="shared" si="292"/>
        <v>3.6178095896763067</v>
      </c>
      <c r="AK522" s="2">
        <f t="shared" si="292"/>
        <v>17.405368724005921</v>
      </c>
    </row>
    <row r="523" spans="4:37" x14ac:dyDescent="0.2">
      <c r="D523" s="2" t="str">
        <f>'1.4'!AA134</f>
        <v>Fuse2B</v>
      </c>
      <c r="E523" s="2">
        <f>'1.4'!AF134</f>
        <v>10</v>
      </c>
      <c r="F523" s="2">
        <f>'1.4'!AG134</f>
        <v>7.4999999999999991</v>
      </c>
      <c r="G523" s="2">
        <f>'1.4'!AH134</f>
        <v>12.99038105676658</v>
      </c>
      <c r="I523" s="2">
        <f t="shared" si="281"/>
        <v>14.80757482965228</v>
      </c>
      <c r="J523" s="2">
        <f t="shared" si="282"/>
        <v>7.4999999999999991</v>
      </c>
      <c r="K523" s="2">
        <f t="shared" si="283"/>
        <v>7.0346092758765408</v>
      </c>
      <c r="M523" s="2">
        <f t="shared" si="284"/>
        <v>14.80757482965228</v>
      </c>
      <c r="N523" s="2">
        <f t="shared" si="285"/>
        <v>9.0651345526197122</v>
      </c>
      <c r="O523" s="2">
        <f t="shared" si="286"/>
        <v>4.8537679391528874</v>
      </c>
      <c r="Q523" s="2">
        <f t="shared" si="287"/>
        <v>14.80757482965228</v>
      </c>
      <c r="R523" s="2">
        <f t="shared" si="288"/>
        <v>9.0651345526197122</v>
      </c>
      <c r="S523" s="2">
        <f t="shared" si="289"/>
        <v>4.8537679391528874</v>
      </c>
      <c r="U523" s="2">
        <f t="shared" si="290"/>
        <v>14.80757482965228</v>
      </c>
      <c r="V523" s="2">
        <f t="shared" si="290"/>
        <v>9.0651345526197122</v>
      </c>
      <c r="W523" s="2">
        <f t="shared" si="291"/>
        <v>1004.8537679391529</v>
      </c>
      <c r="Y523" s="2">
        <f t="shared" si="277"/>
        <v>14.73604946520828</v>
      </c>
      <c r="Z523" s="2">
        <f t="shared" si="278"/>
        <v>9.0213470276489378</v>
      </c>
      <c r="AB523" s="15"/>
      <c r="AC523" s="15"/>
      <c r="AD523" s="15"/>
      <c r="AE523" s="15"/>
      <c r="AF523" s="15"/>
      <c r="AG523" s="15"/>
      <c r="AH523" s="15">
        <f>AH525</f>
        <v>0</v>
      </c>
      <c r="AJ523" s="2">
        <f t="shared" si="292"/>
        <v>0</v>
      </c>
      <c r="AK523" s="2">
        <f t="shared" si="292"/>
        <v>0</v>
      </c>
    </row>
    <row r="524" spans="4:37" x14ac:dyDescent="0.2">
      <c r="D524" s="2" t="str">
        <f>'1.4'!AA135</f>
        <v/>
      </c>
      <c r="E524" s="2">
        <f>'1.4'!AF135</f>
        <v>-10</v>
      </c>
      <c r="F524" s="2">
        <f>'1.4'!AG135</f>
        <v>7.4999999999999991</v>
      </c>
      <c r="G524" s="2">
        <f>'1.4'!AH135</f>
        <v>12.99038105676658</v>
      </c>
      <c r="I524" s="2">
        <f t="shared" si="281"/>
        <v>-3.0125556541150775</v>
      </c>
      <c r="J524" s="2">
        <f t="shared" si="282"/>
        <v>7.4999999999999991</v>
      </c>
      <c r="K524" s="2">
        <f t="shared" si="283"/>
        <v>16.114419270667476</v>
      </c>
      <c r="M524" s="2">
        <f t="shared" si="284"/>
        <v>-3.0125556541150775</v>
      </c>
      <c r="N524" s="2">
        <f t="shared" si="285"/>
        <v>11.415162305183827</v>
      </c>
      <c r="O524" s="2">
        <f t="shared" si="286"/>
        <v>13.624190910919062</v>
      </c>
      <c r="Q524" s="2">
        <f t="shared" si="287"/>
        <v>-3.0125556541150775</v>
      </c>
      <c r="R524" s="2">
        <f t="shared" si="288"/>
        <v>11.415162305183827</v>
      </c>
      <c r="S524" s="2">
        <f t="shared" si="289"/>
        <v>13.624190910919062</v>
      </c>
      <c r="U524" s="2">
        <f t="shared" si="290"/>
        <v>-3.0125556541150775</v>
      </c>
      <c r="V524" s="2">
        <f t="shared" si="290"/>
        <v>11.415162305183827</v>
      </c>
      <c r="W524" s="2">
        <f t="shared" si="291"/>
        <v>1013.6241909109191</v>
      </c>
      <c r="Y524" s="2">
        <f t="shared" si="277"/>
        <v>-2.9720636909896241</v>
      </c>
      <c r="Z524" s="2">
        <f t="shared" si="278"/>
        <v>11.26173034103034</v>
      </c>
      <c r="AB524" s="15">
        <f t="shared" ref="AB524:AC527" si="300">Y524-Y523</f>
        <v>-17.708113156197903</v>
      </c>
      <c r="AC524" s="15">
        <f t="shared" si="300"/>
        <v>2.2403833133814022</v>
      </c>
      <c r="AD524" s="36">
        <f>IF(OR(AB524=0,AC524=0),0,AC524/AB524)</f>
        <v>-0.12651733663658343</v>
      </c>
      <c r="AE524" s="36">
        <f>ATAN(AD524)</f>
        <v>-0.12584870748207735</v>
      </c>
      <c r="AF524" s="15">
        <f>IF(AB524=0,IF(AC524&gt;0,0,180),IF(AC524=0,IF(AB524&gt;0,90,270),IF(AB524&lt;0,270-DEGREES(AE524),90-DEGREES(AE524))))</f>
        <v>277.2105997958995</v>
      </c>
      <c r="AG524" s="15"/>
      <c r="AH524" s="15">
        <f>AH525</f>
        <v>0</v>
      </c>
      <c r="AJ524" s="2">
        <f t="shared" ref="AJ524:AK586" si="301">IF($AH524=1,Y524,0)</f>
        <v>0</v>
      </c>
      <c r="AK524" s="2">
        <f t="shared" si="301"/>
        <v>0</v>
      </c>
    </row>
    <row r="525" spans="4:37" x14ac:dyDescent="0.2">
      <c r="D525" s="2" t="str">
        <f>'1.4'!AA136</f>
        <v/>
      </c>
      <c r="E525" s="2">
        <f>'1.4'!AF136</f>
        <v>-8.0000000000000018</v>
      </c>
      <c r="F525" s="2">
        <f>'1.4'!AG136</f>
        <v>-14.999999999999998</v>
      </c>
      <c r="G525" s="2">
        <f>'1.4'!AH136</f>
        <v>-25.98076211353316</v>
      </c>
      <c r="I525" s="2">
        <f t="shared" si="281"/>
        <v>-18.923071369044148</v>
      </c>
      <c r="J525" s="2">
        <f t="shared" si="282"/>
        <v>-14.999999999999998</v>
      </c>
      <c r="K525" s="2">
        <f t="shared" si="283"/>
        <v>-19.517104548627643</v>
      </c>
      <c r="M525" s="2">
        <f t="shared" si="284"/>
        <v>-18.923071369044148</v>
      </c>
      <c r="N525" s="2">
        <f t="shared" si="285"/>
        <v>-19.540285756777894</v>
      </c>
      <c r="O525" s="2">
        <f t="shared" si="286"/>
        <v>-14.96978966136548</v>
      </c>
      <c r="Q525" s="2">
        <f t="shared" si="287"/>
        <v>-18.923071369044148</v>
      </c>
      <c r="R525" s="2">
        <f t="shared" si="288"/>
        <v>-19.540285756777894</v>
      </c>
      <c r="S525" s="2">
        <f t="shared" si="289"/>
        <v>-14.96978966136548</v>
      </c>
      <c r="U525" s="2">
        <f t="shared" si="290"/>
        <v>-18.923071369044148</v>
      </c>
      <c r="V525" s="2">
        <f t="shared" si="290"/>
        <v>-19.540285756777894</v>
      </c>
      <c r="W525" s="2">
        <f t="shared" si="291"/>
        <v>985.03021033863456</v>
      </c>
      <c r="Y525" s="2">
        <f t="shared" si="277"/>
        <v>-19.210650770333995</v>
      </c>
      <c r="Z525" s="2">
        <f t="shared" si="278"/>
        <v>-19.837245144045195</v>
      </c>
      <c r="AB525" s="15">
        <f t="shared" si="300"/>
        <v>-16.23858707934437</v>
      </c>
      <c r="AC525" s="15">
        <f t="shared" si="300"/>
        <v>-31.098975485075535</v>
      </c>
      <c r="AD525" s="36">
        <f>IF(OR(AB525=0,AC525=0),0,AC525/AB525)</f>
        <v>1.9151281655922956</v>
      </c>
      <c r="AE525" s="36">
        <f>ATAN(AD525)</f>
        <v>1.0895796498429164</v>
      </c>
      <c r="AF525" s="15">
        <f>IF(AB525=0,IF(AC525&gt;0,0,180),IF(AC525=0,IF(AB525&gt;0,90,270),IF(AB525&lt;0,270-DEGREES(AE525),90-DEGREES(AE525))))</f>
        <v>207.5716846206588</v>
      </c>
      <c r="AG525" s="15">
        <f>AF525-AF524</f>
        <v>-69.638915175240697</v>
      </c>
      <c r="AH525" s="37">
        <f>IF(AND(AG525&gt;0,AG525&lt;180),1,IF(AG525&lt;-180,1,0))</f>
        <v>0</v>
      </c>
      <c r="AJ525" s="2">
        <f t="shared" si="301"/>
        <v>0</v>
      </c>
      <c r="AK525" s="2">
        <f t="shared" si="301"/>
        <v>0</v>
      </c>
    </row>
    <row r="526" spans="4:37" x14ac:dyDescent="0.2">
      <c r="D526" s="2" t="str">
        <f>'1.4'!AA137</f>
        <v/>
      </c>
      <c r="E526" s="2">
        <f>'1.4'!AF137</f>
        <v>7.9999999999999991</v>
      </c>
      <c r="F526" s="2">
        <f>'1.4'!AG137</f>
        <v>-14.999999999999998</v>
      </c>
      <c r="G526" s="2">
        <f>'1.4'!AH137</f>
        <v>-25.98076211353316</v>
      </c>
      <c r="I526" s="2">
        <f t="shared" si="281"/>
        <v>-4.6669669820302602</v>
      </c>
      <c r="J526" s="2">
        <f t="shared" si="282"/>
        <v>-14.999999999999998</v>
      </c>
      <c r="K526" s="2">
        <f t="shared" si="283"/>
        <v>-26.780952544460391</v>
      </c>
      <c r="M526" s="2">
        <f t="shared" si="284"/>
        <v>-4.6669669820302602</v>
      </c>
      <c r="N526" s="2">
        <f t="shared" si="285"/>
        <v>-21.420307958829184</v>
      </c>
      <c r="O526" s="2">
        <f t="shared" si="286"/>
        <v>-21.986128038778418</v>
      </c>
      <c r="Q526" s="2">
        <f t="shared" si="287"/>
        <v>-4.6669669820302602</v>
      </c>
      <c r="R526" s="2">
        <f t="shared" si="288"/>
        <v>-21.420307958829184</v>
      </c>
      <c r="S526" s="2">
        <f t="shared" si="289"/>
        <v>-21.986128038778418</v>
      </c>
      <c r="U526" s="2">
        <f t="shared" si="290"/>
        <v>-4.6669669820302602</v>
      </c>
      <c r="V526" s="2">
        <f t="shared" si="290"/>
        <v>-21.420307958829184</v>
      </c>
      <c r="W526" s="2">
        <f t="shared" si="291"/>
        <v>978.01387196122164</v>
      </c>
      <c r="Y526" s="2">
        <f t="shared" si="277"/>
        <v>-4.7718821949544967</v>
      </c>
      <c r="Z526" s="2">
        <f t="shared" si="278"/>
        <v>-21.901844721153918</v>
      </c>
      <c r="AB526" s="15">
        <f t="shared" si="300"/>
        <v>14.438768575379498</v>
      </c>
      <c r="AC526" s="15">
        <f t="shared" si="300"/>
        <v>-2.0645995771087229</v>
      </c>
      <c r="AD526" s="36">
        <f>IF(OR(AB526=0,AC526=0),0,AC526/AB526)</f>
        <v>-0.14299000405264536</v>
      </c>
      <c r="AE526" s="36">
        <f>ATAN(AD526)</f>
        <v>-0.14202725615319794</v>
      </c>
      <c r="AF526" s="15">
        <f>IF(AB526=0,IF(AC526&gt;0,0,180),IF(AC526=0,IF(AB526&gt;0,90,270),IF(AB526&lt;0,270-DEGREES(AE526),90-DEGREES(AE526))))</f>
        <v>98.137562353401691</v>
      </c>
      <c r="AG526" s="15">
        <f>AF526-AF525</f>
        <v>-109.43412226725711</v>
      </c>
      <c r="AH526" s="15">
        <f>IF(AND(AG526&gt;0,AG526&lt;180),1,IF(AG526&lt;-180,1,0))</f>
        <v>0</v>
      </c>
      <c r="AJ526" s="2">
        <f t="shared" si="301"/>
        <v>0</v>
      </c>
      <c r="AK526" s="2">
        <f t="shared" si="301"/>
        <v>0</v>
      </c>
    </row>
    <row r="527" spans="4:37" x14ac:dyDescent="0.2">
      <c r="D527" s="2" t="str">
        <f>'1.4'!AA138</f>
        <v/>
      </c>
      <c r="E527" s="2">
        <f>'1.4'!AF138</f>
        <v>10</v>
      </c>
      <c r="F527" s="2">
        <f>'1.4'!AG138</f>
        <v>7.4999999999999991</v>
      </c>
      <c r="G527" s="2">
        <f>'1.4'!AH138</f>
        <v>12.99038105676658</v>
      </c>
      <c r="I527" s="2">
        <f t="shared" si="281"/>
        <v>14.80757482965228</v>
      </c>
      <c r="J527" s="2">
        <f t="shared" si="282"/>
        <v>7.4999999999999991</v>
      </c>
      <c r="K527" s="2">
        <f t="shared" si="283"/>
        <v>7.0346092758765408</v>
      </c>
      <c r="M527" s="2">
        <f t="shared" si="284"/>
        <v>14.80757482965228</v>
      </c>
      <c r="N527" s="2">
        <f t="shared" si="285"/>
        <v>9.0651345526197122</v>
      </c>
      <c r="O527" s="2">
        <f t="shared" si="286"/>
        <v>4.8537679391528874</v>
      </c>
      <c r="Q527" s="2">
        <f t="shared" si="287"/>
        <v>14.80757482965228</v>
      </c>
      <c r="R527" s="2">
        <f t="shared" si="288"/>
        <v>9.0651345526197122</v>
      </c>
      <c r="S527" s="2">
        <f t="shared" si="289"/>
        <v>4.8537679391528874</v>
      </c>
      <c r="U527" s="2">
        <f t="shared" si="290"/>
        <v>14.80757482965228</v>
      </c>
      <c r="V527" s="2">
        <f t="shared" si="290"/>
        <v>9.0651345526197122</v>
      </c>
      <c r="W527" s="2">
        <f t="shared" si="291"/>
        <v>1004.8537679391529</v>
      </c>
      <c r="Y527" s="2">
        <f t="shared" si="277"/>
        <v>14.73604946520828</v>
      </c>
      <c r="Z527" s="2">
        <f t="shared" si="278"/>
        <v>9.0213470276489378</v>
      </c>
      <c r="AB527" s="15">
        <f t="shared" si="300"/>
        <v>19.507931660162775</v>
      </c>
      <c r="AC527" s="15">
        <f t="shared" si="300"/>
        <v>30.923191748802857</v>
      </c>
      <c r="AD527" s="36">
        <f>IF(OR(AB527=0,AC527=0),0,AC527/AB527)</f>
        <v>1.5851599384034767</v>
      </c>
      <c r="AE527" s="36">
        <f>ATAN(AD527)</f>
        <v>1.0080004897925749</v>
      </c>
      <c r="AF527" s="15">
        <f>IF(AB527=0,IF(AC527&gt;0,0,180),IF(AC527=0,IF(AB527&gt;0,90,270),IF(AB527&lt;0,270-DEGREES(AE527),90-DEGREES(AE527))))</f>
        <v>32.245826187765637</v>
      </c>
      <c r="AG527" s="15">
        <f>AF527-AF526</f>
        <v>-65.891736165636047</v>
      </c>
      <c r="AH527" s="15">
        <f>IF(AND(AG527&gt;0,AG527&lt;180),1,IF(AG527&lt;-180,1,0))</f>
        <v>0</v>
      </c>
      <c r="AJ527" s="2">
        <f t="shared" si="301"/>
        <v>0</v>
      </c>
      <c r="AK527" s="2">
        <f t="shared" si="301"/>
        <v>0</v>
      </c>
    </row>
    <row r="528" spans="4:37" x14ac:dyDescent="0.2">
      <c r="D528" s="2" t="str">
        <f>'1.4'!AA139</f>
        <v>Fuse3L</v>
      </c>
      <c r="E528" s="2">
        <f>'1.4'!AF139</f>
        <v>-8.0000000000000018</v>
      </c>
      <c r="F528" s="2">
        <f>'1.4'!AG139</f>
        <v>-14.999999999999998</v>
      </c>
      <c r="G528" s="2">
        <f>'1.4'!AH139</f>
        <v>-25.98076211353316</v>
      </c>
      <c r="I528" s="2">
        <f t="shared" si="281"/>
        <v>-18.923071369044148</v>
      </c>
      <c r="J528" s="2">
        <f t="shared" si="282"/>
        <v>-14.999999999999998</v>
      </c>
      <c r="K528" s="2">
        <f t="shared" si="283"/>
        <v>-19.517104548627643</v>
      </c>
      <c r="M528" s="2">
        <f t="shared" si="284"/>
        <v>-18.923071369044148</v>
      </c>
      <c r="N528" s="2">
        <f t="shared" si="285"/>
        <v>-19.540285756777894</v>
      </c>
      <c r="O528" s="2">
        <f t="shared" si="286"/>
        <v>-14.96978966136548</v>
      </c>
      <c r="Q528" s="2">
        <f t="shared" si="287"/>
        <v>-18.923071369044148</v>
      </c>
      <c r="R528" s="2">
        <f t="shared" si="288"/>
        <v>-19.540285756777894</v>
      </c>
      <c r="S528" s="2">
        <f t="shared" si="289"/>
        <v>-14.96978966136548</v>
      </c>
      <c r="U528" s="2">
        <f t="shared" si="290"/>
        <v>-18.923071369044148</v>
      </c>
      <c r="V528" s="2">
        <f t="shared" si="290"/>
        <v>-19.540285756777894</v>
      </c>
      <c r="W528" s="2">
        <f t="shared" si="291"/>
        <v>985.03021033863456</v>
      </c>
      <c r="Y528" s="2">
        <f t="shared" si="277"/>
        <v>-19.210650770333995</v>
      </c>
      <c r="Z528" s="2">
        <f t="shared" si="278"/>
        <v>-19.837245144045195</v>
      </c>
      <c r="AB528" s="15"/>
      <c r="AC528" s="15"/>
      <c r="AD528" s="15"/>
      <c r="AE528" s="15"/>
      <c r="AF528" s="15"/>
      <c r="AG528" s="15"/>
      <c r="AH528" s="15">
        <f>AH530</f>
        <v>1</v>
      </c>
      <c r="AJ528" s="2">
        <f t="shared" si="301"/>
        <v>-19.210650770333995</v>
      </c>
      <c r="AK528" s="2">
        <f t="shared" si="301"/>
        <v>-19.837245144045195</v>
      </c>
    </row>
    <row r="529" spans="4:37" x14ac:dyDescent="0.2">
      <c r="D529" s="2" t="str">
        <f>'1.4'!AA140</f>
        <v/>
      </c>
      <c r="E529" s="2">
        <f>'1.4'!AF140</f>
        <v>-1.060329299229214E-15</v>
      </c>
      <c r="F529" s="2">
        <f>'1.4'!AG140</f>
        <v>-8.0717967697244895</v>
      </c>
      <c r="G529" s="2">
        <f>'1.4'!AH140</f>
        <v>-29.98076211353316</v>
      </c>
      <c r="I529" s="2">
        <f t="shared" si="281"/>
        <v>-13.610981174495391</v>
      </c>
      <c r="J529" s="2">
        <f t="shared" si="282"/>
        <v>-8.0717967697244895</v>
      </c>
      <c r="K529" s="2">
        <f t="shared" si="283"/>
        <v>-26.713054643297486</v>
      </c>
      <c r="M529" s="2">
        <f t="shared" si="284"/>
        <v>-13.610981174495391</v>
      </c>
      <c r="N529" s="2">
        <f t="shared" si="285"/>
        <v>-14.710604258983274</v>
      </c>
      <c r="O529" s="2">
        <f t="shared" si="286"/>
        <v>-23.713694646830454</v>
      </c>
      <c r="Q529" s="2">
        <f t="shared" si="287"/>
        <v>-13.610981174495391</v>
      </c>
      <c r="R529" s="2">
        <f t="shared" si="288"/>
        <v>-14.710604258983274</v>
      </c>
      <c r="S529" s="2">
        <f t="shared" si="289"/>
        <v>-23.713694646830454</v>
      </c>
      <c r="U529" s="2">
        <f t="shared" si="290"/>
        <v>-13.610981174495391</v>
      </c>
      <c r="V529" s="2">
        <f t="shared" si="290"/>
        <v>-14.710604258983274</v>
      </c>
      <c r="W529" s="2">
        <f t="shared" si="291"/>
        <v>976.2863053531695</v>
      </c>
      <c r="Y529" s="2">
        <f t="shared" si="277"/>
        <v>-13.941587728787866</v>
      </c>
      <c r="Z529" s="2">
        <f t="shared" si="278"/>
        <v>-15.067920320424596</v>
      </c>
      <c r="AB529" s="15">
        <f t="shared" ref="AB529:AC532" si="302">Y529-Y528</f>
        <v>5.2690630415461293</v>
      </c>
      <c r="AC529" s="15">
        <f t="shared" si="302"/>
        <v>4.7693248236205985</v>
      </c>
      <c r="AD529" s="36">
        <f>IF(OR(AB529=0,AC529=0),0,AC529/AB529)</f>
        <v>0.90515615129575488</v>
      </c>
      <c r="AE529" s="36">
        <f>ATAN(AD529)</f>
        <v>0.7356565115956305</v>
      </c>
      <c r="AF529" s="15">
        <f>IF(AB529=0,IF(AC529&gt;0,0,180),IF(AC529=0,IF(AB529&gt;0,90,270),IF(AB529&lt;0,270-DEGREES(AE529),90-DEGREES(AE529))))</f>
        <v>47.849986714253468</v>
      </c>
      <c r="AG529" s="15"/>
      <c r="AH529" s="15">
        <f>AH530</f>
        <v>1</v>
      </c>
      <c r="AJ529" s="2">
        <f t="shared" si="301"/>
        <v>-13.941587728787866</v>
      </c>
      <c r="AK529" s="2">
        <f t="shared" si="301"/>
        <v>-15.067920320424596</v>
      </c>
    </row>
    <row r="530" spans="4:37" x14ac:dyDescent="0.2">
      <c r="D530" s="2" t="str">
        <f>'1.4'!AA141</f>
        <v/>
      </c>
      <c r="E530" s="2">
        <f>'1.4'!AF141</f>
        <v>-1.8907731666308358E-15</v>
      </c>
      <c r="F530" s="2">
        <f>'1.4'!AG141</f>
        <v>-27.40192378864668</v>
      </c>
      <c r="G530" s="2">
        <f>'1.4'!AH141</f>
        <v>-53.46152422706632</v>
      </c>
      <c r="I530" s="2">
        <f t="shared" si="281"/>
        <v>-24.271024100683725</v>
      </c>
      <c r="J530" s="2">
        <f t="shared" si="282"/>
        <v>-27.40192378864668</v>
      </c>
      <c r="K530" s="2">
        <f t="shared" si="283"/>
        <v>-47.634566879370581</v>
      </c>
      <c r="M530" s="2">
        <f t="shared" si="284"/>
        <v>-24.271024100683725</v>
      </c>
      <c r="N530" s="2">
        <f t="shared" si="285"/>
        <v>-38.796958991049479</v>
      </c>
      <c r="O530" s="2">
        <f t="shared" si="286"/>
        <v>-38.919318623928334</v>
      </c>
      <c r="Q530" s="2">
        <f t="shared" si="287"/>
        <v>-24.271024100683725</v>
      </c>
      <c r="R530" s="2">
        <f t="shared" si="288"/>
        <v>-38.796958991049479</v>
      </c>
      <c r="S530" s="2">
        <f t="shared" si="289"/>
        <v>-38.919318623928334</v>
      </c>
      <c r="U530" s="2">
        <f t="shared" si="290"/>
        <v>-24.271024100683725</v>
      </c>
      <c r="V530" s="2">
        <f t="shared" si="290"/>
        <v>-38.796958991049479</v>
      </c>
      <c r="W530" s="2">
        <f t="shared" si="291"/>
        <v>961.08068137607165</v>
      </c>
      <c r="Y530" s="2">
        <f t="shared" si="277"/>
        <v>-25.253888222924807</v>
      </c>
      <c r="Z530" s="2">
        <f t="shared" si="278"/>
        <v>-40.36805623384307</v>
      </c>
      <c r="AB530" s="15">
        <f t="shared" si="302"/>
        <v>-11.312300494136942</v>
      </c>
      <c r="AC530" s="15">
        <f t="shared" si="302"/>
        <v>-25.300135913418472</v>
      </c>
      <c r="AD530" s="36">
        <f>IF(OR(AB530=0,AC530=0),0,AC530/AB530)</f>
        <v>2.2365155457575843</v>
      </c>
      <c r="AE530" s="36">
        <f>ATAN(AD530)</f>
        <v>1.1503365737801896</v>
      </c>
      <c r="AF530" s="15">
        <f>IF(AB530=0,IF(AC530&gt;0,0,180),IF(AC530=0,IF(AB530&gt;0,90,270),IF(AB530&lt;0,270-DEGREES(AE530),90-DEGREES(AE530))))</f>
        <v>204.0905693028557</v>
      </c>
      <c r="AG530" s="15">
        <f>AF530-AF529</f>
        <v>156.24058258860222</v>
      </c>
      <c r="AH530" s="37">
        <f>IF(AND(AG530&gt;0,AG530&lt;180),1,IF(AG530&lt;-180,1,0))</f>
        <v>1</v>
      </c>
      <c r="AJ530" s="2">
        <f t="shared" si="301"/>
        <v>-25.253888222924807</v>
      </c>
      <c r="AK530" s="2">
        <f t="shared" si="301"/>
        <v>-40.36805623384307</v>
      </c>
    </row>
    <row r="531" spans="4:37" x14ac:dyDescent="0.2">
      <c r="D531" s="2" t="str">
        <f>'1.4'!AA142</f>
        <v/>
      </c>
      <c r="E531" s="2">
        <f>'1.4'!AF142</f>
        <v>-3.0000000000000018</v>
      </c>
      <c r="F531" s="2">
        <f>'1.4'!AG142</f>
        <v>-29.999999999999996</v>
      </c>
      <c r="G531" s="2">
        <f>'1.4'!AH142</f>
        <v>-51.96152422706632</v>
      </c>
      <c r="I531" s="2">
        <f t="shared" si="281"/>
        <v>-26.263057923639511</v>
      </c>
      <c r="J531" s="2">
        <f t="shared" si="282"/>
        <v>-29.999999999999996</v>
      </c>
      <c r="K531" s="2">
        <f t="shared" si="283"/>
        <v>-44.936085593869393</v>
      </c>
      <c r="M531" s="2">
        <f t="shared" si="284"/>
        <v>-26.263057923639511</v>
      </c>
      <c r="N531" s="2">
        <f t="shared" si="285"/>
        <v>-40.608089552722461</v>
      </c>
      <c r="O531" s="2">
        <f t="shared" si="286"/>
        <v>-35.64035425437897</v>
      </c>
      <c r="Q531" s="2">
        <f t="shared" si="287"/>
        <v>-26.263057923639511</v>
      </c>
      <c r="R531" s="2">
        <f t="shared" si="288"/>
        <v>-40.608089552722461</v>
      </c>
      <c r="S531" s="2">
        <f t="shared" si="289"/>
        <v>-35.64035425437897</v>
      </c>
      <c r="U531" s="2">
        <f t="shared" si="290"/>
        <v>-26.263057923639511</v>
      </c>
      <c r="V531" s="2">
        <f t="shared" si="290"/>
        <v>-40.608089552722461</v>
      </c>
      <c r="W531" s="2">
        <f t="shared" si="291"/>
        <v>964.35964574562104</v>
      </c>
      <c r="Y531" s="2">
        <f t="shared" si="277"/>
        <v>-27.233675775943016</v>
      </c>
      <c r="Z531" s="2">
        <f t="shared" si="278"/>
        <v>-42.108864397084147</v>
      </c>
      <c r="AB531" s="15">
        <f t="shared" si="302"/>
        <v>-1.979787553018209</v>
      </c>
      <c r="AC531" s="15">
        <f t="shared" si="302"/>
        <v>-1.740808163241077</v>
      </c>
      <c r="AD531" s="36">
        <f>IF(OR(AB531=0,AC531=0),0,AC531/AB531)</f>
        <v>0.87929038678276106</v>
      </c>
      <c r="AE531" s="36">
        <f>ATAN(AD531)</f>
        <v>0.72125479281726201</v>
      </c>
      <c r="AF531" s="15">
        <f>IF(AB531=0,IF(AC531&gt;0,0,180),IF(AC531=0,IF(AB531&gt;0,90,270),IF(AB531&lt;0,270-DEGREES(AE531),90-DEGREES(AE531))))</f>
        <v>228.67514441798829</v>
      </c>
      <c r="AG531" s="15">
        <f>AF531-AF530</f>
        <v>24.584575115132594</v>
      </c>
      <c r="AH531" s="15">
        <f>IF(AND(AG531&gt;0,AG531&lt;180),1,IF(AG531&lt;-180,1,0))</f>
        <v>1</v>
      </c>
      <c r="AJ531" s="2">
        <f t="shared" si="301"/>
        <v>-27.233675775943016</v>
      </c>
      <c r="AK531" s="2">
        <f t="shared" si="301"/>
        <v>-42.108864397084147</v>
      </c>
    </row>
    <row r="532" spans="4:37" x14ac:dyDescent="0.2">
      <c r="D532" s="2" t="str">
        <f>'1.4'!AA143</f>
        <v/>
      </c>
      <c r="E532" s="2">
        <f>'1.4'!AF143</f>
        <v>-8.0000000000000018</v>
      </c>
      <c r="F532" s="2">
        <f>'1.4'!AG143</f>
        <v>-14.999999999999998</v>
      </c>
      <c r="G532" s="2">
        <f>'1.4'!AH143</f>
        <v>-25.98076211353316</v>
      </c>
      <c r="I532" s="2">
        <f t="shared" si="281"/>
        <v>-18.923071369044148</v>
      </c>
      <c r="J532" s="2">
        <f t="shared" si="282"/>
        <v>-14.999999999999998</v>
      </c>
      <c r="K532" s="2">
        <f t="shared" si="283"/>
        <v>-19.517104548627643</v>
      </c>
      <c r="M532" s="2">
        <f t="shared" si="284"/>
        <v>-18.923071369044148</v>
      </c>
      <c r="N532" s="2">
        <f t="shared" si="285"/>
        <v>-19.540285756777894</v>
      </c>
      <c r="O532" s="2">
        <f t="shared" si="286"/>
        <v>-14.96978966136548</v>
      </c>
      <c r="Q532" s="2">
        <f t="shared" si="287"/>
        <v>-18.923071369044148</v>
      </c>
      <c r="R532" s="2">
        <f t="shared" si="288"/>
        <v>-19.540285756777894</v>
      </c>
      <c r="S532" s="2">
        <f t="shared" si="289"/>
        <v>-14.96978966136548</v>
      </c>
      <c r="U532" s="2">
        <f t="shared" si="290"/>
        <v>-18.923071369044148</v>
      </c>
      <c r="V532" s="2">
        <f t="shared" si="290"/>
        <v>-19.540285756777894</v>
      </c>
      <c r="W532" s="2">
        <f t="shared" si="291"/>
        <v>985.03021033863456</v>
      </c>
      <c r="Y532" s="2">
        <f t="shared" si="277"/>
        <v>-19.210650770333995</v>
      </c>
      <c r="Z532" s="2">
        <f t="shared" si="278"/>
        <v>-19.837245144045195</v>
      </c>
      <c r="AB532" s="15">
        <f t="shared" si="302"/>
        <v>8.0230250056090213</v>
      </c>
      <c r="AC532" s="15">
        <f t="shared" si="302"/>
        <v>22.271619253038953</v>
      </c>
      <c r="AD532" s="36">
        <f>IF(OR(AB532=0,AC532=0),0,AC532/AB532)</f>
        <v>2.7759628366443478</v>
      </c>
      <c r="AE532" s="36">
        <f>ATAN(AD532)</f>
        <v>1.2250323959129368</v>
      </c>
      <c r="AF532" s="15">
        <f>IF(AB532=0,IF(AC532&gt;0,0,180),IF(AC532=0,IF(AB532&gt;0,90,270),IF(AB532&lt;0,270-DEGREES(AE532),90-DEGREES(AE532))))</f>
        <v>19.810813947389406</v>
      </c>
      <c r="AG532" s="15">
        <f>AF532-AF531</f>
        <v>-208.86433047059887</v>
      </c>
      <c r="AH532" s="15">
        <f>IF(AND(AG532&gt;0,AG532&lt;180),1,IF(AG532&lt;-180,1,0))</f>
        <v>1</v>
      </c>
      <c r="AJ532" s="2">
        <f t="shared" si="301"/>
        <v>-19.210650770333995</v>
      </c>
      <c r="AK532" s="2">
        <f t="shared" si="301"/>
        <v>-19.837245144045195</v>
      </c>
    </row>
    <row r="533" spans="4:37" x14ac:dyDescent="0.2">
      <c r="D533" s="2" t="str">
        <f>'1.4'!AA144</f>
        <v>Fuse3R</v>
      </c>
      <c r="E533" s="2">
        <f>'1.4'!AF144</f>
        <v>-1.060329299229214E-15</v>
      </c>
      <c r="F533" s="2">
        <f>'1.4'!AG144</f>
        <v>-8.0717967697244895</v>
      </c>
      <c r="G533" s="2">
        <f>'1.4'!AH144</f>
        <v>-29.98076211353316</v>
      </c>
      <c r="I533" s="2">
        <f t="shared" si="281"/>
        <v>-13.610981174495391</v>
      </c>
      <c r="J533" s="2">
        <f t="shared" si="282"/>
        <v>-8.0717967697244895</v>
      </c>
      <c r="K533" s="2">
        <f t="shared" si="283"/>
        <v>-26.713054643297486</v>
      </c>
      <c r="M533" s="2">
        <f t="shared" si="284"/>
        <v>-13.610981174495391</v>
      </c>
      <c r="N533" s="2">
        <f t="shared" si="285"/>
        <v>-14.710604258983274</v>
      </c>
      <c r="O533" s="2">
        <f t="shared" si="286"/>
        <v>-23.713694646830454</v>
      </c>
      <c r="Q533" s="2">
        <f t="shared" si="287"/>
        <v>-13.610981174495391</v>
      </c>
      <c r="R533" s="2">
        <f t="shared" si="288"/>
        <v>-14.710604258983274</v>
      </c>
      <c r="S533" s="2">
        <f t="shared" si="289"/>
        <v>-23.713694646830454</v>
      </c>
      <c r="U533" s="2">
        <f t="shared" si="290"/>
        <v>-13.610981174495391</v>
      </c>
      <c r="V533" s="2">
        <f t="shared" si="290"/>
        <v>-14.710604258983274</v>
      </c>
      <c r="W533" s="2">
        <f t="shared" si="291"/>
        <v>976.2863053531695</v>
      </c>
      <c r="Y533" s="2">
        <f t="shared" si="277"/>
        <v>-13.941587728787866</v>
      </c>
      <c r="Z533" s="2">
        <f t="shared" si="278"/>
        <v>-15.067920320424596</v>
      </c>
      <c r="AB533" s="15"/>
      <c r="AC533" s="15"/>
      <c r="AD533" s="15"/>
      <c r="AE533" s="15"/>
      <c r="AF533" s="15"/>
      <c r="AG533" s="15"/>
      <c r="AH533" s="15">
        <f>AH535</f>
        <v>1</v>
      </c>
      <c r="AJ533" s="2">
        <f t="shared" si="301"/>
        <v>-13.941587728787866</v>
      </c>
      <c r="AK533" s="2">
        <f t="shared" si="301"/>
        <v>-15.067920320424596</v>
      </c>
    </row>
    <row r="534" spans="4:37" x14ac:dyDescent="0.2">
      <c r="D534" s="2" t="str">
        <f>'1.4'!AA145</f>
        <v/>
      </c>
      <c r="E534" s="2">
        <f>'1.4'!AF145</f>
        <v>7.9999999999999991</v>
      </c>
      <c r="F534" s="2">
        <f>'1.4'!AG145</f>
        <v>-14.999999999999998</v>
      </c>
      <c r="G534" s="2">
        <f>'1.4'!AH145</f>
        <v>-25.98076211353316</v>
      </c>
      <c r="I534" s="2">
        <f t="shared" si="281"/>
        <v>-4.6669669820302602</v>
      </c>
      <c r="J534" s="2">
        <f t="shared" si="282"/>
        <v>-14.999999999999998</v>
      </c>
      <c r="K534" s="2">
        <f t="shared" si="283"/>
        <v>-26.780952544460391</v>
      </c>
      <c r="M534" s="2">
        <f t="shared" si="284"/>
        <v>-4.6669669820302602</v>
      </c>
      <c r="N534" s="2">
        <f t="shared" si="285"/>
        <v>-21.420307958829184</v>
      </c>
      <c r="O534" s="2">
        <f t="shared" si="286"/>
        <v>-21.986128038778418</v>
      </c>
      <c r="Q534" s="2">
        <f t="shared" si="287"/>
        <v>-4.6669669820302602</v>
      </c>
      <c r="R534" s="2">
        <f t="shared" si="288"/>
        <v>-21.420307958829184</v>
      </c>
      <c r="S534" s="2">
        <f t="shared" si="289"/>
        <v>-21.986128038778418</v>
      </c>
      <c r="U534" s="2">
        <f t="shared" si="290"/>
        <v>-4.6669669820302602</v>
      </c>
      <c r="V534" s="2">
        <f t="shared" si="290"/>
        <v>-21.420307958829184</v>
      </c>
      <c r="W534" s="2">
        <f t="shared" si="291"/>
        <v>978.01387196122164</v>
      </c>
      <c r="Y534" s="2">
        <f t="shared" si="277"/>
        <v>-4.7718821949544967</v>
      </c>
      <c r="Z534" s="2">
        <f t="shared" si="278"/>
        <v>-21.901844721153918</v>
      </c>
      <c r="AB534" s="15">
        <f t="shared" ref="AB534:AC537" si="303">Y534-Y533</f>
        <v>9.1697055338333691</v>
      </c>
      <c r="AC534" s="15">
        <f t="shared" si="303"/>
        <v>-6.8339244007293214</v>
      </c>
      <c r="AD534" s="36">
        <f>IF(OR(AB534=0,AC534=0),0,AC534/AB534)</f>
        <v>-0.74527195835397986</v>
      </c>
      <c r="AE534" s="36">
        <f>ATAN(AD534)</f>
        <v>-0.64046828855319615</v>
      </c>
      <c r="AF534" s="15">
        <f>IF(AB534=0,IF(AC534&gt;0,0,180),IF(AC534=0,IF(AB534&gt;0,90,270),IF(AB534&lt;0,270-DEGREES(AE534),90-DEGREES(AE534))))</f>
        <v>126.69612984606511</v>
      </c>
      <c r="AG534" s="15"/>
      <c r="AH534" s="15">
        <f>AH535</f>
        <v>1</v>
      </c>
      <c r="AJ534" s="2">
        <f t="shared" si="301"/>
        <v>-4.7718821949544967</v>
      </c>
      <c r="AK534" s="2">
        <f t="shared" si="301"/>
        <v>-21.901844721153918</v>
      </c>
    </row>
    <row r="535" spans="4:37" x14ac:dyDescent="0.2">
      <c r="D535" s="2" t="str">
        <f>'1.4'!AA146</f>
        <v/>
      </c>
      <c r="E535" s="2">
        <f>'1.4'!AF146</f>
        <v>2.9999999999999982</v>
      </c>
      <c r="F535" s="2">
        <f>'1.4'!AG146</f>
        <v>-29.999999999999996</v>
      </c>
      <c r="G535" s="2">
        <f>'1.4'!AH146</f>
        <v>-51.96152422706632</v>
      </c>
      <c r="I535" s="2">
        <f t="shared" si="281"/>
        <v>-20.917018778509302</v>
      </c>
      <c r="J535" s="2">
        <f t="shared" si="282"/>
        <v>-29.999999999999996</v>
      </c>
      <c r="K535" s="2">
        <f t="shared" si="283"/>
        <v>-47.660028592306674</v>
      </c>
      <c r="M535" s="2">
        <f t="shared" si="284"/>
        <v>-20.917018778509302</v>
      </c>
      <c r="N535" s="2">
        <f t="shared" si="285"/>
        <v>-41.313097878491696</v>
      </c>
      <c r="O535" s="2">
        <f t="shared" si="286"/>
        <v>-38.271481145908822</v>
      </c>
      <c r="Q535" s="2">
        <f t="shared" si="287"/>
        <v>-20.917018778509302</v>
      </c>
      <c r="R535" s="2">
        <f t="shared" si="288"/>
        <v>-41.313097878491696</v>
      </c>
      <c r="S535" s="2">
        <f t="shared" si="289"/>
        <v>-38.271481145908822</v>
      </c>
      <c r="U535" s="2">
        <f t="shared" si="290"/>
        <v>-20.917018778509302</v>
      </c>
      <c r="V535" s="2">
        <f t="shared" si="290"/>
        <v>-41.313097878491696</v>
      </c>
      <c r="W535" s="2">
        <f t="shared" si="291"/>
        <v>961.72851885409113</v>
      </c>
      <c r="Y535" s="2">
        <f t="shared" si="277"/>
        <v>-21.749400551656855</v>
      </c>
      <c r="Z535" s="2">
        <f t="shared" si="278"/>
        <v>-42.957130903965137</v>
      </c>
      <c r="AB535" s="15">
        <f t="shared" si="303"/>
        <v>-16.977518356702358</v>
      </c>
      <c r="AC535" s="15">
        <f t="shared" si="303"/>
        <v>-21.055286182811219</v>
      </c>
      <c r="AD535" s="36">
        <f>IF(OR(AB535=0,AC535=0),0,AC535/AB535)</f>
        <v>1.2401863299708373</v>
      </c>
      <c r="AE535" s="36">
        <f>ATAN(AD535)</f>
        <v>0.89220725699813386</v>
      </c>
      <c r="AF535" s="15">
        <f>IF(AB535=0,IF(AC535&gt;0,0,180),IF(AC535=0,IF(AB535&gt;0,90,270),IF(AB535&lt;0,270-DEGREES(AE535),90-DEGREES(AE535))))</f>
        <v>218.88028972306296</v>
      </c>
      <c r="AG535" s="15">
        <f>AF535-AF534</f>
        <v>92.184159876997853</v>
      </c>
      <c r="AH535" s="37">
        <f>IF(AND(AG535&gt;0,AG535&lt;180),1,IF(AG535&lt;-180,1,0))</f>
        <v>1</v>
      </c>
      <c r="AJ535" s="2">
        <f t="shared" si="301"/>
        <v>-21.749400551656855</v>
      </c>
      <c r="AK535" s="2">
        <f t="shared" si="301"/>
        <v>-42.957130903965137</v>
      </c>
    </row>
    <row r="536" spans="4:37" x14ac:dyDescent="0.2">
      <c r="D536" s="2" t="str">
        <f>'1.4'!AA147</f>
        <v/>
      </c>
      <c r="E536" s="2">
        <f>'1.4'!AF147</f>
        <v>-1.8907731666308358E-15</v>
      </c>
      <c r="F536" s="2">
        <f>'1.4'!AG147</f>
        <v>-27.40192378864668</v>
      </c>
      <c r="G536" s="2">
        <f>'1.4'!AH147</f>
        <v>-53.46152422706632</v>
      </c>
      <c r="I536" s="2">
        <f t="shared" si="281"/>
        <v>-24.271024100683725</v>
      </c>
      <c r="J536" s="2">
        <f t="shared" si="282"/>
        <v>-27.40192378864668</v>
      </c>
      <c r="K536" s="2">
        <f t="shared" si="283"/>
        <v>-47.634566879370581</v>
      </c>
      <c r="M536" s="2">
        <f t="shared" si="284"/>
        <v>-24.271024100683725</v>
      </c>
      <c r="N536" s="2">
        <f t="shared" si="285"/>
        <v>-38.796958991049479</v>
      </c>
      <c r="O536" s="2">
        <f t="shared" si="286"/>
        <v>-38.919318623928334</v>
      </c>
      <c r="Q536" s="2">
        <f t="shared" si="287"/>
        <v>-24.271024100683725</v>
      </c>
      <c r="R536" s="2">
        <f t="shared" si="288"/>
        <v>-38.796958991049479</v>
      </c>
      <c r="S536" s="2">
        <f t="shared" si="289"/>
        <v>-38.919318623928334</v>
      </c>
      <c r="U536" s="2">
        <f t="shared" si="290"/>
        <v>-24.271024100683725</v>
      </c>
      <c r="V536" s="2">
        <f t="shared" si="290"/>
        <v>-38.796958991049479</v>
      </c>
      <c r="W536" s="2">
        <f t="shared" si="291"/>
        <v>961.08068137607165</v>
      </c>
      <c r="Y536" s="2">
        <f t="shared" si="277"/>
        <v>-25.253888222924807</v>
      </c>
      <c r="Z536" s="2">
        <f t="shared" si="278"/>
        <v>-40.36805623384307</v>
      </c>
      <c r="AB536" s="15">
        <f t="shared" si="303"/>
        <v>-3.5044876712679525</v>
      </c>
      <c r="AC536" s="15">
        <f t="shared" si="303"/>
        <v>2.5890746701220664</v>
      </c>
      <c r="AD536" s="36">
        <f>IF(OR(AB536=0,AC536=0),0,AC536/AB536)</f>
        <v>-0.7387883516751873</v>
      </c>
      <c r="AE536" s="36">
        <f>ATAN(AD536)</f>
        <v>-0.63628695471761421</v>
      </c>
      <c r="AF536" s="15">
        <f>IF(AB536=0,IF(AC536&gt;0,0,180),IF(AC536=0,IF(AB536&gt;0,90,270),IF(AB536&lt;0,270-DEGREES(AE536),90-DEGREES(AE536))))</f>
        <v>306.45655706455102</v>
      </c>
      <c r="AG536" s="15">
        <f>AF536-AF535</f>
        <v>87.576267341488062</v>
      </c>
      <c r="AH536" s="15">
        <f>IF(AND(AG536&gt;0,AG536&lt;180),1,IF(AG536&lt;-180,1,0))</f>
        <v>1</v>
      </c>
      <c r="AJ536" s="2">
        <f t="shared" si="301"/>
        <v>-25.253888222924807</v>
      </c>
      <c r="AK536" s="2">
        <f t="shared" si="301"/>
        <v>-40.36805623384307</v>
      </c>
    </row>
    <row r="537" spans="4:37" x14ac:dyDescent="0.2">
      <c r="D537" s="2" t="str">
        <f>'1.4'!AA148</f>
        <v/>
      </c>
      <c r="E537" s="2">
        <f>'1.4'!AF148</f>
        <v>-1.060329299229214E-15</v>
      </c>
      <c r="F537" s="2">
        <f>'1.4'!AG148</f>
        <v>-8.0717967697244895</v>
      </c>
      <c r="G537" s="2">
        <f>'1.4'!AH148</f>
        <v>-29.98076211353316</v>
      </c>
      <c r="I537" s="2">
        <f t="shared" si="281"/>
        <v>-13.610981174495391</v>
      </c>
      <c r="J537" s="2">
        <f t="shared" si="282"/>
        <v>-8.0717967697244895</v>
      </c>
      <c r="K537" s="2">
        <f t="shared" si="283"/>
        <v>-26.713054643297486</v>
      </c>
      <c r="M537" s="2">
        <f t="shared" si="284"/>
        <v>-13.610981174495391</v>
      </c>
      <c r="N537" s="2">
        <f t="shared" si="285"/>
        <v>-14.710604258983274</v>
      </c>
      <c r="O537" s="2">
        <f t="shared" si="286"/>
        <v>-23.713694646830454</v>
      </c>
      <c r="Q537" s="2">
        <f t="shared" si="287"/>
        <v>-13.610981174495391</v>
      </c>
      <c r="R537" s="2">
        <f t="shared" si="288"/>
        <v>-14.710604258983274</v>
      </c>
      <c r="S537" s="2">
        <f t="shared" si="289"/>
        <v>-23.713694646830454</v>
      </c>
      <c r="U537" s="2">
        <f t="shared" si="290"/>
        <v>-13.610981174495391</v>
      </c>
      <c r="V537" s="2">
        <f t="shared" si="290"/>
        <v>-14.710604258983274</v>
      </c>
      <c r="W537" s="2">
        <f t="shared" si="291"/>
        <v>976.2863053531695</v>
      </c>
      <c r="Y537" s="2">
        <f t="shared" si="277"/>
        <v>-13.941587728787866</v>
      </c>
      <c r="Z537" s="2">
        <f t="shared" si="278"/>
        <v>-15.067920320424596</v>
      </c>
      <c r="AB537" s="15">
        <f t="shared" si="303"/>
        <v>11.312300494136942</v>
      </c>
      <c r="AC537" s="15">
        <f t="shared" si="303"/>
        <v>25.300135913418472</v>
      </c>
      <c r="AD537" s="36">
        <f>IF(OR(AB537=0,AC537=0),0,AC537/AB537)</f>
        <v>2.2365155457575843</v>
      </c>
      <c r="AE537" s="36">
        <f>ATAN(AD537)</f>
        <v>1.1503365737801896</v>
      </c>
      <c r="AF537" s="15">
        <f>IF(AB537=0,IF(AC537&gt;0,0,180),IF(AC537=0,IF(AB537&gt;0,90,270),IF(AB537&lt;0,270-DEGREES(AE537),90-DEGREES(AE537))))</f>
        <v>24.090569302855698</v>
      </c>
      <c r="AG537" s="15">
        <f>AF537-AF536</f>
        <v>-282.36598776169535</v>
      </c>
      <c r="AH537" s="15">
        <f>IF(AND(AG537&gt;0,AG537&lt;180),1,IF(AG537&lt;-180,1,0))</f>
        <v>1</v>
      </c>
      <c r="AJ537" s="2">
        <f t="shared" si="301"/>
        <v>-13.941587728787866</v>
      </c>
      <c r="AK537" s="2">
        <f t="shared" si="301"/>
        <v>-15.067920320424596</v>
      </c>
    </row>
    <row r="538" spans="4:37" x14ac:dyDescent="0.2">
      <c r="D538" s="2" t="str">
        <f>'1.4'!AA149</f>
        <v>Fuse3B</v>
      </c>
      <c r="E538" s="2">
        <f>'1.4'!AF149</f>
        <v>7.9999999999999991</v>
      </c>
      <c r="F538" s="2">
        <f>'1.4'!AG149</f>
        <v>-14.999999999999998</v>
      </c>
      <c r="G538" s="2">
        <f>'1.4'!AH149</f>
        <v>-25.98076211353316</v>
      </c>
      <c r="I538" s="2">
        <f t="shared" si="281"/>
        <v>-4.6669669820302602</v>
      </c>
      <c r="J538" s="2">
        <f t="shared" si="282"/>
        <v>-14.999999999999998</v>
      </c>
      <c r="K538" s="2">
        <f t="shared" si="283"/>
        <v>-26.780952544460391</v>
      </c>
      <c r="M538" s="2">
        <f t="shared" si="284"/>
        <v>-4.6669669820302602</v>
      </c>
      <c r="N538" s="2">
        <f t="shared" si="285"/>
        <v>-21.420307958829184</v>
      </c>
      <c r="O538" s="2">
        <f t="shared" si="286"/>
        <v>-21.986128038778418</v>
      </c>
      <c r="Q538" s="2">
        <f t="shared" si="287"/>
        <v>-4.6669669820302602</v>
      </c>
      <c r="R538" s="2">
        <f t="shared" si="288"/>
        <v>-21.420307958829184</v>
      </c>
      <c r="S538" s="2">
        <f t="shared" si="289"/>
        <v>-21.986128038778418</v>
      </c>
      <c r="U538" s="2">
        <f t="shared" si="290"/>
        <v>-4.6669669820302602</v>
      </c>
      <c r="V538" s="2">
        <f t="shared" si="290"/>
        <v>-21.420307958829184</v>
      </c>
      <c r="W538" s="2">
        <f t="shared" si="291"/>
        <v>978.01387196122164</v>
      </c>
      <c r="Y538" s="2">
        <f t="shared" si="277"/>
        <v>-4.7718821949544967</v>
      </c>
      <c r="Z538" s="2">
        <f t="shared" si="278"/>
        <v>-21.901844721153918</v>
      </c>
      <c r="AB538" s="15"/>
      <c r="AC538" s="15"/>
      <c r="AD538" s="15"/>
      <c r="AE538" s="15"/>
      <c r="AF538" s="15"/>
      <c r="AG538" s="15"/>
      <c r="AH538" s="15">
        <f>AH540</f>
        <v>0</v>
      </c>
      <c r="AJ538" s="2">
        <f t="shared" si="301"/>
        <v>0</v>
      </c>
      <c r="AK538" s="2">
        <f t="shared" si="301"/>
        <v>0</v>
      </c>
    </row>
    <row r="539" spans="4:37" x14ac:dyDescent="0.2">
      <c r="D539" s="2" t="str">
        <f>'1.4'!AA150</f>
        <v/>
      </c>
      <c r="E539" s="2">
        <f>'1.4'!AF150</f>
        <v>-8.0000000000000018</v>
      </c>
      <c r="F539" s="2">
        <f>'1.4'!AG150</f>
        <v>-14.999999999999998</v>
      </c>
      <c r="G539" s="2">
        <f>'1.4'!AH150</f>
        <v>-25.98076211353316</v>
      </c>
      <c r="I539" s="2">
        <f t="shared" si="281"/>
        <v>-18.923071369044148</v>
      </c>
      <c r="J539" s="2">
        <f t="shared" si="282"/>
        <v>-14.999999999999998</v>
      </c>
      <c r="K539" s="2">
        <f t="shared" si="283"/>
        <v>-19.517104548627643</v>
      </c>
      <c r="M539" s="2">
        <f t="shared" si="284"/>
        <v>-18.923071369044148</v>
      </c>
      <c r="N539" s="2">
        <f t="shared" si="285"/>
        <v>-19.540285756777894</v>
      </c>
      <c r="O539" s="2">
        <f t="shared" si="286"/>
        <v>-14.96978966136548</v>
      </c>
      <c r="Q539" s="2">
        <f t="shared" si="287"/>
        <v>-18.923071369044148</v>
      </c>
      <c r="R539" s="2">
        <f t="shared" si="288"/>
        <v>-19.540285756777894</v>
      </c>
      <c r="S539" s="2">
        <f t="shared" si="289"/>
        <v>-14.96978966136548</v>
      </c>
      <c r="U539" s="2">
        <f t="shared" si="290"/>
        <v>-18.923071369044148</v>
      </c>
      <c r="V539" s="2">
        <f t="shared" si="290"/>
        <v>-19.540285756777894</v>
      </c>
      <c r="W539" s="2">
        <f t="shared" si="291"/>
        <v>985.03021033863456</v>
      </c>
      <c r="Y539" s="2">
        <f t="shared" si="277"/>
        <v>-19.210650770333995</v>
      </c>
      <c r="Z539" s="2">
        <f t="shared" si="278"/>
        <v>-19.837245144045195</v>
      </c>
      <c r="AB539" s="15">
        <f t="shared" ref="AB539:AC542" si="304">Y539-Y538</f>
        <v>-14.438768575379498</v>
      </c>
      <c r="AC539" s="15">
        <f t="shared" si="304"/>
        <v>2.0645995771087229</v>
      </c>
      <c r="AD539" s="36">
        <f>IF(OR(AB539=0,AC539=0),0,AC539/AB539)</f>
        <v>-0.14299000405264536</v>
      </c>
      <c r="AE539" s="36">
        <f>ATAN(AD539)</f>
        <v>-0.14202725615319794</v>
      </c>
      <c r="AF539" s="15">
        <f>IF(AB539=0,IF(AC539&gt;0,0,180),IF(AC539=0,IF(AB539&gt;0,90,270),IF(AB539&lt;0,270-DEGREES(AE539),90-DEGREES(AE539))))</f>
        <v>278.13756235340168</v>
      </c>
      <c r="AG539" s="15"/>
      <c r="AH539" s="15">
        <f>AH540</f>
        <v>0</v>
      </c>
      <c r="AJ539" s="2">
        <f t="shared" si="301"/>
        <v>0</v>
      </c>
      <c r="AK539" s="2">
        <f t="shared" si="301"/>
        <v>0</v>
      </c>
    </row>
    <row r="540" spans="4:37" x14ac:dyDescent="0.2">
      <c r="D540" s="2" t="str">
        <f>'1.4'!AA151</f>
        <v/>
      </c>
      <c r="E540" s="2">
        <f>'1.4'!AF151</f>
        <v>-3.0000000000000018</v>
      </c>
      <c r="F540" s="2">
        <f>'1.4'!AG151</f>
        <v>-29.999999999999996</v>
      </c>
      <c r="G540" s="2">
        <f>'1.4'!AH151</f>
        <v>-51.96152422706632</v>
      </c>
      <c r="I540" s="2">
        <f t="shared" si="281"/>
        <v>-26.263057923639511</v>
      </c>
      <c r="J540" s="2">
        <f t="shared" si="282"/>
        <v>-29.999999999999996</v>
      </c>
      <c r="K540" s="2">
        <f t="shared" si="283"/>
        <v>-44.936085593869393</v>
      </c>
      <c r="M540" s="2">
        <f t="shared" si="284"/>
        <v>-26.263057923639511</v>
      </c>
      <c r="N540" s="2">
        <f t="shared" si="285"/>
        <v>-40.608089552722461</v>
      </c>
      <c r="O540" s="2">
        <f t="shared" si="286"/>
        <v>-35.64035425437897</v>
      </c>
      <c r="Q540" s="2">
        <f t="shared" si="287"/>
        <v>-26.263057923639511</v>
      </c>
      <c r="R540" s="2">
        <f t="shared" si="288"/>
        <v>-40.608089552722461</v>
      </c>
      <c r="S540" s="2">
        <f t="shared" si="289"/>
        <v>-35.64035425437897</v>
      </c>
      <c r="U540" s="2">
        <f t="shared" si="290"/>
        <v>-26.263057923639511</v>
      </c>
      <c r="V540" s="2">
        <f t="shared" si="290"/>
        <v>-40.608089552722461</v>
      </c>
      <c r="W540" s="2">
        <f t="shared" si="291"/>
        <v>964.35964574562104</v>
      </c>
      <c r="Y540" s="2">
        <f t="shared" si="277"/>
        <v>-27.233675775943016</v>
      </c>
      <c r="Z540" s="2">
        <f t="shared" si="278"/>
        <v>-42.108864397084147</v>
      </c>
      <c r="AB540" s="15">
        <f t="shared" si="304"/>
        <v>-8.0230250056090213</v>
      </c>
      <c r="AC540" s="15">
        <f t="shared" si="304"/>
        <v>-22.271619253038953</v>
      </c>
      <c r="AD540" s="36">
        <f>IF(OR(AB540=0,AC540=0),0,AC540/AB540)</f>
        <v>2.7759628366443478</v>
      </c>
      <c r="AE540" s="36">
        <f>ATAN(AD540)</f>
        <v>1.2250323959129368</v>
      </c>
      <c r="AF540" s="15">
        <f>IF(AB540=0,IF(AC540&gt;0,0,180),IF(AC540=0,IF(AB540&gt;0,90,270),IF(AB540&lt;0,270-DEGREES(AE540),90-DEGREES(AE540))))</f>
        <v>199.81081394738942</v>
      </c>
      <c r="AG540" s="15">
        <f>AF540-AF539</f>
        <v>-78.326748406012257</v>
      </c>
      <c r="AH540" s="37">
        <f>IF(AND(AG540&gt;0,AG540&lt;180),1,IF(AG540&lt;-180,1,0))</f>
        <v>0</v>
      </c>
      <c r="AJ540" s="2">
        <f t="shared" si="301"/>
        <v>0</v>
      </c>
      <c r="AK540" s="2">
        <f t="shared" si="301"/>
        <v>0</v>
      </c>
    </row>
    <row r="541" spans="4:37" x14ac:dyDescent="0.2">
      <c r="D541" s="2" t="str">
        <f>'1.4'!AA152</f>
        <v/>
      </c>
      <c r="E541" s="2">
        <f>'1.4'!AF152</f>
        <v>2.9999999999999982</v>
      </c>
      <c r="F541" s="2">
        <f>'1.4'!AG152</f>
        <v>-29.999999999999996</v>
      </c>
      <c r="G541" s="2">
        <f>'1.4'!AH152</f>
        <v>-51.96152422706632</v>
      </c>
      <c r="I541" s="2">
        <f t="shared" si="281"/>
        <v>-20.917018778509302</v>
      </c>
      <c r="J541" s="2">
        <f t="shared" si="282"/>
        <v>-29.999999999999996</v>
      </c>
      <c r="K541" s="2">
        <f t="shared" si="283"/>
        <v>-47.660028592306674</v>
      </c>
      <c r="M541" s="2">
        <f t="shared" si="284"/>
        <v>-20.917018778509302</v>
      </c>
      <c r="N541" s="2">
        <f t="shared" si="285"/>
        <v>-41.313097878491696</v>
      </c>
      <c r="O541" s="2">
        <f t="shared" si="286"/>
        <v>-38.271481145908822</v>
      </c>
      <c r="Q541" s="2">
        <f t="shared" si="287"/>
        <v>-20.917018778509302</v>
      </c>
      <c r="R541" s="2">
        <f t="shared" si="288"/>
        <v>-41.313097878491696</v>
      </c>
      <c r="S541" s="2">
        <f t="shared" si="289"/>
        <v>-38.271481145908822</v>
      </c>
      <c r="U541" s="2">
        <f t="shared" si="290"/>
        <v>-20.917018778509302</v>
      </c>
      <c r="V541" s="2">
        <f t="shared" si="290"/>
        <v>-41.313097878491696</v>
      </c>
      <c r="W541" s="2">
        <f t="shared" si="291"/>
        <v>961.72851885409113</v>
      </c>
      <c r="Y541" s="2">
        <f t="shared" si="277"/>
        <v>-21.749400551656855</v>
      </c>
      <c r="Z541" s="2">
        <f t="shared" si="278"/>
        <v>-42.957130903965137</v>
      </c>
      <c r="AB541" s="15">
        <f t="shared" si="304"/>
        <v>5.4842752242861614</v>
      </c>
      <c r="AC541" s="15">
        <f t="shared" si="304"/>
        <v>-0.84826650688098937</v>
      </c>
      <c r="AD541" s="36">
        <f>IF(OR(AB541=0,AC541=0),0,AC541/AB541)</f>
        <v>-0.15467249038206329</v>
      </c>
      <c r="AE541" s="36">
        <f>ATAN(AD541)</f>
        <v>-0.15345645847188499</v>
      </c>
      <c r="AF541" s="15">
        <f>IF(AB541=0,IF(AC541&gt;0,0,180),IF(AC541=0,IF(AB541&gt;0,90,270),IF(AB541&lt;0,270-DEGREES(AE541),90-DEGREES(AE541))))</f>
        <v>98.792407409463593</v>
      </c>
      <c r="AG541" s="15">
        <f>AF541-AF540</f>
        <v>-101.01840653792583</v>
      </c>
      <c r="AH541" s="15">
        <f>IF(AND(AG541&gt;0,AG541&lt;180),1,IF(AG541&lt;-180,1,0))</f>
        <v>0</v>
      </c>
      <c r="AJ541" s="2">
        <f t="shared" si="301"/>
        <v>0</v>
      </c>
      <c r="AK541" s="2">
        <f t="shared" si="301"/>
        <v>0</v>
      </c>
    </row>
    <row r="542" spans="4:37" x14ac:dyDescent="0.2">
      <c r="D542" s="2" t="str">
        <f>'1.4'!AA153</f>
        <v/>
      </c>
      <c r="E542" s="2">
        <f>'1.4'!AF153</f>
        <v>7.9999999999999991</v>
      </c>
      <c r="F542" s="2">
        <f>'1.4'!AG153</f>
        <v>-14.999999999999998</v>
      </c>
      <c r="G542" s="2">
        <f>'1.4'!AH153</f>
        <v>-25.98076211353316</v>
      </c>
      <c r="I542" s="2">
        <f t="shared" si="281"/>
        <v>-4.6669669820302602</v>
      </c>
      <c r="J542" s="2">
        <f t="shared" si="282"/>
        <v>-14.999999999999998</v>
      </c>
      <c r="K542" s="2">
        <f t="shared" si="283"/>
        <v>-26.780952544460391</v>
      </c>
      <c r="M542" s="2">
        <f t="shared" si="284"/>
        <v>-4.6669669820302602</v>
      </c>
      <c r="N542" s="2">
        <f t="shared" si="285"/>
        <v>-21.420307958829184</v>
      </c>
      <c r="O542" s="2">
        <f t="shared" si="286"/>
        <v>-21.986128038778418</v>
      </c>
      <c r="Q542" s="2">
        <f t="shared" si="287"/>
        <v>-4.6669669820302602</v>
      </c>
      <c r="R542" s="2">
        <f t="shared" si="288"/>
        <v>-21.420307958829184</v>
      </c>
      <c r="S542" s="2">
        <f t="shared" si="289"/>
        <v>-21.986128038778418</v>
      </c>
      <c r="U542" s="2">
        <f t="shared" si="290"/>
        <v>-4.6669669820302602</v>
      </c>
      <c r="V542" s="2">
        <f t="shared" si="290"/>
        <v>-21.420307958829184</v>
      </c>
      <c r="W542" s="2">
        <f t="shared" si="291"/>
        <v>978.01387196122164</v>
      </c>
      <c r="Y542" s="2">
        <f t="shared" si="277"/>
        <v>-4.7718821949544967</v>
      </c>
      <c r="Z542" s="2">
        <f t="shared" si="278"/>
        <v>-21.901844721153918</v>
      </c>
      <c r="AB542" s="15">
        <f t="shared" si="304"/>
        <v>16.977518356702358</v>
      </c>
      <c r="AC542" s="15">
        <f t="shared" si="304"/>
        <v>21.055286182811219</v>
      </c>
      <c r="AD542" s="36">
        <f>IF(OR(AB542=0,AC542=0),0,AC542/AB542)</f>
        <v>1.2401863299708373</v>
      </c>
      <c r="AE542" s="36">
        <f>ATAN(AD542)</f>
        <v>0.89220725699813386</v>
      </c>
      <c r="AF542" s="15">
        <f>IF(AB542=0,IF(AC542&gt;0,0,180),IF(AC542=0,IF(AB542&gt;0,90,270),IF(AB542&lt;0,270-DEGREES(AE542),90-DEGREES(AE542))))</f>
        <v>38.880289723062944</v>
      </c>
      <c r="AG542" s="15">
        <f>AF542-AF541</f>
        <v>-59.912117686400649</v>
      </c>
      <c r="AH542" s="15">
        <f>IF(AND(AG542&gt;0,AG542&lt;180),1,IF(AG542&lt;-180,1,0))</f>
        <v>0</v>
      </c>
      <c r="AJ542" s="2">
        <f t="shared" si="301"/>
        <v>0</v>
      </c>
      <c r="AK542" s="2">
        <f t="shared" si="301"/>
        <v>0</v>
      </c>
    </row>
    <row r="543" spans="4:37" x14ac:dyDescent="0.2">
      <c r="D543" s="2" t="str">
        <f>'1.4'!AA154</f>
        <v>Fuse4L</v>
      </c>
      <c r="E543" s="2">
        <f>'1.4'!AF154</f>
        <v>-3.0000000000000018</v>
      </c>
      <c r="F543" s="2">
        <f>'1.4'!AG154</f>
        <v>-29.999999999999996</v>
      </c>
      <c r="G543" s="2">
        <f>'1.4'!AH154</f>
        <v>-51.96152422706632</v>
      </c>
      <c r="I543" s="2">
        <f t="shared" si="281"/>
        <v>-26.263057923639511</v>
      </c>
      <c r="J543" s="2">
        <f t="shared" si="282"/>
        <v>-29.999999999999996</v>
      </c>
      <c r="K543" s="2">
        <f t="shared" si="283"/>
        <v>-44.936085593869393</v>
      </c>
      <c r="M543" s="2">
        <f t="shared" si="284"/>
        <v>-26.263057923639511</v>
      </c>
      <c r="N543" s="2">
        <f t="shared" si="285"/>
        <v>-40.608089552722461</v>
      </c>
      <c r="O543" s="2">
        <f t="shared" si="286"/>
        <v>-35.64035425437897</v>
      </c>
      <c r="Q543" s="2">
        <f t="shared" si="287"/>
        <v>-26.263057923639511</v>
      </c>
      <c r="R543" s="2">
        <f t="shared" si="288"/>
        <v>-40.608089552722461</v>
      </c>
      <c r="S543" s="2">
        <f t="shared" si="289"/>
        <v>-35.64035425437897</v>
      </c>
      <c r="U543" s="2">
        <f t="shared" si="290"/>
        <v>-26.263057923639511</v>
      </c>
      <c r="V543" s="2">
        <f t="shared" si="290"/>
        <v>-40.608089552722461</v>
      </c>
      <c r="W543" s="2">
        <f t="shared" si="291"/>
        <v>964.35964574562104</v>
      </c>
      <c r="Y543" s="2">
        <f t="shared" si="277"/>
        <v>-27.233675775943016</v>
      </c>
      <c r="Z543" s="2">
        <f t="shared" si="278"/>
        <v>-42.108864397084147</v>
      </c>
      <c r="AB543" s="15"/>
      <c r="AC543" s="15"/>
      <c r="AD543" s="15"/>
      <c r="AE543" s="15"/>
      <c r="AF543" s="15"/>
      <c r="AG543" s="15"/>
      <c r="AH543" s="15">
        <f>AH545</f>
        <v>1</v>
      </c>
      <c r="AJ543" s="2">
        <f t="shared" si="301"/>
        <v>-27.233675775943016</v>
      </c>
      <c r="AK543" s="2">
        <f t="shared" si="301"/>
        <v>-42.108864397084147</v>
      </c>
    </row>
    <row r="544" spans="4:37" x14ac:dyDescent="0.2">
      <c r="D544" s="2" t="str">
        <f>'1.4'!AA155</f>
        <v/>
      </c>
      <c r="E544" s="2">
        <f>'1.4'!AF155</f>
        <v>-1.8907731666308358E-15</v>
      </c>
      <c r="F544" s="2">
        <f>'1.4'!AG155</f>
        <v>-27.40192378864668</v>
      </c>
      <c r="G544" s="2">
        <f>'1.4'!AH155</f>
        <v>-53.46152422706632</v>
      </c>
      <c r="I544" s="2">
        <f t="shared" si="281"/>
        <v>-24.271024100683725</v>
      </c>
      <c r="J544" s="2">
        <f t="shared" si="282"/>
        <v>-27.40192378864668</v>
      </c>
      <c r="K544" s="2">
        <f t="shared" si="283"/>
        <v>-47.634566879370581</v>
      </c>
      <c r="M544" s="2">
        <f t="shared" si="284"/>
        <v>-24.271024100683725</v>
      </c>
      <c r="N544" s="2">
        <f t="shared" si="285"/>
        <v>-38.796958991049479</v>
      </c>
      <c r="O544" s="2">
        <f t="shared" si="286"/>
        <v>-38.919318623928334</v>
      </c>
      <c r="Q544" s="2">
        <f t="shared" si="287"/>
        <v>-24.271024100683725</v>
      </c>
      <c r="R544" s="2">
        <f t="shared" si="288"/>
        <v>-38.796958991049479</v>
      </c>
      <c r="S544" s="2">
        <f t="shared" si="289"/>
        <v>-38.919318623928334</v>
      </c>
      <c r="U544" s="2">
        <f t="shared" si="290"/>
        <v>-24.271024100683725</v>
      </c>
      <c r="V544" s="2">
        <f t="shared" si="290"/>
        <v>-38.796958991049479</v>
      </c>
      <c r="W544" s="2">
        <f t="shared" si="291"/>
        <v>961.08068137607165</v>
      </c>
      <c r="Y544" s="2">
        <f t="shared" si="277"/>
        <v>-25.253888222924807</v>
      </c>
      <c r="Z544" s="2">
        <f t="shared" si="278"/>
        <v>-40.36805623384307</v>
      </c>
      <c r="AB544" s="15">
        <f t="shared" ref="AB544:AC546" si="305">Y544-Y543</f>
        <v>1.979787553018209</v>
      </c>
      <c r="AC544" s="15">
        <f t="shared" si="305"/>
        <v>1.740808163241077</v>
      </c>
      <c r="AD544" s="36">
        <f>IF(OR(AB544=0,AC544=0),0,AC544/AB544)</f>
        <v>0.87929038678276106</v>
      </c>
      <c r="AE544" s="36">
        <f>ATAN(AD544)</f>
        <v>0.72125479281726201</v>
      </c>
      <c r="AF544" s="15">
        <f>IF(AB544=0,IF(AC544&gt;0,0,180),IF(AC544=0,IF(AB544&gt;0,90,270),IF(AB544&lt;0,270-DEGREES(AE544),90-DEGREES(AE544))))</f>
        <v>48.675144417988285</v>
      </c>
      <c r="AG544" s="15"/>
      <c r="AH544" s="15">
        <f>AH545</f>
        <v>1</v>
      </c>
      <c r="AJ544" s="2">
        <f t="shared" si="301"/>
        <v>-25.253888222924807</v>
      </c>
      <c r="AK544" s="2">
        <f t="shared" si="301"/>
        <v>-40.36805623384307</v>
      </c>
    </row>
    <row r="545" spans="4:37" x14ac:dyDescent="0.2">
      <c r="D545" s="2" t="str">
        <f>'1.4'!AA156</f>
        <v/>
      </c>
      <c r="E545" s="2">
        <f>'1.4'!AF156</f>
        <v>-2.7565840235443946E-15</v>
      </c>
      <c r="F545" s="2">
        <f>'1.4'!AG156</f>
        <v>-44.999999999999993</v>
      </c>
      <c r="G545" s="2">
        <f>'1.4'!AH156</f>
        <v>-77.94228634059948</v>
      </c>
      <c r="I545" s="2">
        <f t="shared" si="281"/>
        <v>-35.385057526611604</v>
      </c>
      <c r="J545" s="2">
        <f t="shared" si="282"/>
        <v>-44.999999999999993</v>
      </c>
      <c r="K545" s="2">
        <f t="shared" si="283"/>
        <v>-69.44708563963205</v>
      </c>
      <c r="M545" s="2">
        <f t="shared" si="284"/>
        <v>-35.385057526611604</v>
      </c>
      <c r="N545" s="2">
        <f t="shared" si="285"/>
        <v>-61.440890573410613</v>
      </c>
      <c r="O545" s="2">
        <f t="shared" si="286"/>
        <v>-55.433876550215842</v>
      </c>
      <c r="Q545" s="2">
        <f t="shared" si="287"/>
        <v>-35.385057526611604</v>
      </c>
      <c r="R545" s="2">
        <f t="shared" si="288"/>
        <v>-61.440890573410613</v>
      </c>
      <c r="S545" s="2">
        <f t="shared" si="289"/>
        <v>-55.433876550215842</v>
      </c>
      <c r="U545" s="2">
        <f t="shared" si="290"/>
        <v>-35.385057526611604</v>
      </c>
      <c r="V545" s="2">
        <f t="shared" si="290"/>
        <v>-61.440890573410613</v>
      </c>
      <c r="W545" s="2">
        <f t="shared" si="291"/>
        <v>944.56612344978419</v>
      </c>
      <c r="Y545" s="2">
        <f t="shared" si="277"/>
        <v>-37.461705060283983</v>
      </c>
      <c r="Z545" s="2">
        <f t="shared" si="278"/>
        <v>-65.046680214418032</v>
      </c>
      <c r="AB545" s="15">
        <f t="shared" si="305"/>
        <v>-12.207816837359175</v>
      </c>
      <c r="AC545" s="15">
        <f t="shared" si="305"/>
        <v>-24.678623980574962</v>
      </c>
      <c r="AD545" s="36">
        <f>IF(OR(AB545=0,AC545=0),0,AC545/AB545)</f>
        <v>2.0215427794633838</v>
      </c>
      <c r="AE545" s="36">
        <f>ATAN(AD545)</f>
        <v>1.1114204375927936</v>
      </c>
      <c r="AF545" s="15">
        <f>IF(AB545=0,IF(AC545&gt;0,0,180),IF(AC545=0,IF(AB545&gt;0,90,270),IF(AB545&lt;0,270-DEGREES(AE545),90-DEGREES(AE545))))</f>
        <v>206.32029966134982</v>
      </c>
      <c r="AG545" s="15">
        <f>AF545-AF544</f>
        <v>157.64515524336153</v>
      </c>
      <c r="AH545" s="37">
        <f>IF(AND(AG545&gt;0,AG545&lt;180),1,IF(AG545&lt;-180,1,0))</f>
        <v>1</v>
      </c>
      <c r="AJ545" s="2">
        <f t="shared" si="301"/>
        <v>-37.461705060283983</v>
      </c>
      <c r="AK545" s="2">
        <f t="shared" si="301"/>
        <v>-65.046680214418032</v>
      </c>
    </row>
    <row r="546" spans="4:37" x14ac:dyDescent="0.2">
      <c r="D546" s="2" t="str">
        <f>'1.4'!AA157</f>
        <v/>
      </c>
      <c r="E546" s="2">
        <f>'1.4'!AF157</f>
        <v>-3.0000000000000018</v>
      </c>
      <c r="F546" s="2">
        <f>'1.4'!AG157</f>
        <v>-29.999999999999996</v>
      </c>
      <c r="G546" s="2">
        <f>'1.4'!AH157</f>
        <v>-51.96152422706632</v>
      </c>
      <c r="I546" s="2">
        <f t="shared" si="281"/>
        <v>-26.263057923639511</v>
      </c>
      <c r="J546" s="2">
        <f t="shared" si="282"/>
        <v>-29.999999999999996</v>
      </c>
      <c r="K546" s="2">
        <f t="shared" si="283"/>
        <v>-44.936085593869393</v>
      </c>
      <c r="M546" s="2">
        <f t="shared" si="284"/>
        <v>-26.263057923639511</v>
      </c>
      <c r="N546" s="2">
        <f t="shared" si="285"/>
        <v>-40.608089552722461</v>
      </c>
      <c r="O546" s="2">
        <f t="shared" si="286"/>
        <v>-35.64035425437897</v>
      </c>
      <c r="Q546" s="2">
        <f t="shared" si="287"/>
        <v>-26.263057923639511</v>
      </c>
      <c r="R546" s="2">
        <f t="shared" si="288"/>
        <v>-40.608089552722461</v>
      </c>
      <c r="S546" s="2">
        <f t="shared" si="289"/>
        <v>-35.64035425437897</v>
      </c>
      <c r="U546" s="2">
        <f t="shared" si="290"/>
        <v>-26.263057923639511</v>
      </c>
      <c r="V546" s="2">
        <f t="shared" si="290"/>
        <v>-40.608089552722461</v>
      </c>
      <c r="W546" s="2">
        <f t="shared" si="291"/>
        <v>964.35964574562104</v>
      </c>
      <c r="Y546" s="2">
        <f t="shared" si="277"/>
        <v>-27.233675775943016</v>
      </c>
      <c r="Z546" s="2">
        <f t="shared" si="278"/>
        <v>-42.108864397084147</v>
      </c>
      <c r="AB546" s="15">
        <f t="shared" si="305"/>
        <v>10.228029284340966</v>
      </c>
      <c r="AC546" s="15">
        <f t="shared" si="305"/>
        <v>22.937815817333885</v>
      </c>
      <c r="AD546" s="36">
        <f>IF(OR(AB546=0,AC546=0),0,AC546/AB546)</f>
        <v>2.2426427593878229</v>
      </c>
      <c r="AE546" s="36">
        <f>ATAN(AD546)</f>
        <v>1.1513551096141681</v>
      </c>
      <c r="AF546" s="15">
        <f>IF(AB546=0,IF(AC546&gt;0,0,180),IF(AC546=0,IF(AB546&gt;0,90,270),IF(AB546&lt;0,270-DEGREES(AE546),90-DEGREES(AE546))))</f>
        <v>24.032211498285889</v>
      </c>
      <c r="AG546" s="15">
        <f>AF546-AF545</f>
        <v>-182.28808816306395</v>
      </c>
      <c r="AH546" s="15">
        <f>IF(AND(AG546&gt;0,AG546&lt;180),1,IF(AG546&lt;-180,1,0))</f>
        <v>1</v>
      </c>
      <c r="AJ546" s="2">
        <f t="shared" si="301"/>
        <v>-27.233675775943016</v>
      </c>
      <c r="AK546" s="2">
        <f t="shared" si="301"/>
        <v>-42.108864397084147</v>
      </c>
    </row>
    <row r="547" spans="4:37" x14ac:dyDescent="0.2">
      <c r="D547" s="2" t="str">
        <f>'1.4'!AA158</f>
        <v>Fuse4R</v>
      </c>
      <c r="E547" s="2">
        <f>'1.4'!AF158</f>
        <v>-1.8907731666308358E-15</v>
      </c>
      <c r="F547" s="2">
        <f>'1.4'!AG158</f>
        <v>-27.40192378864668</v>
      </c>
      <c r="G547" s="2">
        <f>'1.4'!AH158</f>
        <v>-53.46152422706632</v>
      </c>
      <c r="I547" s="2">
        <f t="shared" si="281"/>
        <v>-24.271024100683725</v>
      </c>
      <c r="J547" s="2">
        <f t="shared" si="282"/>
        <v>-27.40192378864668</v>
      </c>
      <c r="K547" s="2">
        <f t="shared" si="283"/>
        <v>-47.634566879370581</v>
      </c>
      <c r="M547" s="2">
        <f t="shared" si="284"/>
        <v>-24.271024100683725</v>
      </c>
      <c r="N547" s="2">
        <f t="shared" si="285"/>
        <v>-38.796958991049479</v>
      </c>
      <c r="O547" s="2">
        <f t="shared" si="286"/>
        <v>-38.919318623928334</v>
      </c>
      <c r="Q547" s="2">
        <f t="shared" si="287"/>
        <v>-24.271024100683725</v>
      </c>
      <c r="R547" s="2">
        <f t="shared" si="288"/>
        <v>-38.796958991049479</v>
      </c>
      <c r="S547" s="2">
        <f t="shared" si="289"/>
        <v>-38.919318623928334</v>
      </c>
      <c r="U547" s="2">
        <f t="shared" si="290"/>
        <v>-24.271024100683725</v>
      </c>
      <c r="V547" s="2">
        <f t="shared" si="290"/>
        <v>-38.796958991049479</v>
      </c>
      <c r="W547" s="2">
        <f t="shared" si="291"/>
        <v>961.08068137607165</v>
      </c>
      <c r="Y547" s="2">
        <f t="shared" si="277"/>
        <v>-25.253888222924807</v>
      </c>
      <c r="Z547" s="2">
        <f t="shared" si="278"/>
        <v>-40.36805623384307</v>
      </c>
      <c r="AB547" s="15"/>
      <c r="AC547" s="15"/>
      <c r="AD547" s="15"/>
      <c r="AE547" s="15"/>
      <c r="AF547" s="15"/>
      <c r="AG547" s="15"/>
      <c r="AH547" s="15">
        <f>AH549</f>
        <v>1</v>
      </c>
      <c r="AJ547" s="2">
        <f t="shared" si="301"/>
        <v>-25.253888222924807</v>
      </c>
      <c r="AK547" s="2">
        <f t="shared" si="301"/>
        <v>-40.36805623384307</v>
      </c>
    </row>
    <row r="548" spans="4:37" x14ac:dyDescent="0.2">
      <c r="D548" s="2" t="str">
        <f>'1.4'!AA159</f>
        <v/>
      </c>
      <c r="E548" s="2">
        <f>'1.4'!AF159</f>
        <v>2.9999999999999982</v>
      </c>
      <c r="F548" s="2">
        <f>'1.4'!AG159</f>
        <v>-29.999999999999996</v>
      </c>
      <c r="G548" s="2">
        <f>'1.4'!AH159</f>
        <v>-51.96152422706632</v>
      </c>
      <c r="I548" s="2">
        <f t="shared" si="281"/>
        <v>-20.917018778509302</v>
      </c>
      <c r="J548" s="2">
        <f t="shared" si="282"/>
        <v>-29.999999999999996</v>
      </c>
      <c r="K548" s="2">
        <f t="shared" si="283"/>
        <v>-47.660028592306674</v>
      </c>
      <c r="M548" s="2">
        <f t="shared" si="284"/>
        <v>-20.917018778509302</v>
      </c>
      <c r="N548" s="2">
        <f t="shared" si="285"/>
        <v>-41.313097878491696</v>
      </c>
      <c r="O548" s="2">
        <f t="shared" si="286"/>
        <v>-38.271481145908822</v>
      </c>
      <c r="Q548" s="2">
        <f t="shared" si="287"/>
        <v>-20.917018778509302</v>
      </c>
      <c r="R548" s="2">
        <f t="shared" si="288"/>
        <v>-41.313097878491696</v>
      </c>
      <c r="S548" s="2">
        <f t="shared" si="289"/>
        <v>-38.271481145908822</v>
      </c>
      <c r="U548" s="2">
        <f t="shared" si="290"/>
        <v>-20.917018778509302</v>
      </c>
      <c r="V548" s="2">
        <f t="shared" si="290"/>
        <v>-41.313097878491696</v>
      </c>
      <c r="W548" s="2">
        <f t="shared" si="291"/>
        <v>961.72851885409113</v>
      </c>
      <c r="Y548" s="2">
        <f t="shared" ref="Y548:Y586" si="306">$Z$32*U548/W548</f>
        <v>-21.749400551656855</v>
      </c>
      <c r="Z548" s="2">
        <f t="shared" ref="Z548:Z586" si="307">$Z$32*V548/W548</f>
        <v>-42.957130903965137</v>
      </c>
      <c r="AB548" s="15">
        <f t="shared" ref="AB548:AC550" si="308">Y548-Y547</f>
        <v>3.5044876712679525</v>
      </c>
      <c r="AC548" s="15">
        <f t="shared" si="308"/>
        <v>-2.5890746701220664</v>
      </c>
      <c r="AD548" s="36">
        <f>IF(OR(AB548=0,AC548=0),0,AC548/AB548)</f>
        <v>-0.7387883516751873</v>
      </c>
      <c r="AE548" s="36">
        <f>ATAN(AD548)</f>
        <v>-0.63628695471761421</v>
      </c>
      <c r="AF548" s="15">
        <f>IF(AB548=0,IF(AC548&gt;0,0,180),IF(AC548=0,IF(AB548&gt;0,90,270),IF(AB548&lt;0,270-DEGREES(AE548),90-DEGREES(AE548))))</f>
        <v>126.45655706455102</v>
      </c>
      <c r="AG548" s="15"/>
      <c r="AH548" s="15">
        <f>AH549</f>
        <v>1</v>
      </c>
      <c r="AJ548" s="2">
        <f t="shared" si="301"/>
        <v>-21.749400551656855</v>
      </c>
      <c r="AK548" s="2">
        <f t="shared" si="301"/>
        <v>-42.957130903965137</v>
      </c>
    </row>
    <row r="549" spans="4:37" x14ac:dyDescent="0.2">
      <c r="D549" s="2" t="str">
        <f>'1.4'!AA160</f>
        <v/>
      </c>
      <c r="E549" s="2">
        <f>'1.4'!AF160</f>
        <v>-2.7565840235443946E-15</v>
      </c>
      <c r="F549" s="2">
        <f>'1.4'!AG160</f>
        <v>-44.999999999999993</v>
      </c>
      <c r="G549" s="2">
        <f>'1.4'!AH160</f>
        <v>-77.94228634059948</v>
      </c>
      <c r="I549" s="2">
        <f t="shared" si="281"/>
        <v>-35.385057526611604</v>
      </c>
      <c r="J549" s="2">
        <f t="shared" si="282"/>
        <v>-44.999999999999993</v>
      </c>
      <c r="K549" s="2">
        <f t="shared" si="283"/>
        <v>-69.44708563963205</v>
      </c>
      <c r="M549" s="2">
        <f t="shared" si="284"/>
        <v>-35.385057526611604</v>
      </c>
      <c r="N549" s="2">
        <f t="shared" si="285"/>
        <v>-61.440890573410613</v>
      </c>
      <c r="O549" s="2">
        <f t="shared" si="286"/>
        <v>-55.433876550215842</v>
      </c>
      <c r="Q549" s="2">
        <f t="shared" si="287"/>
        <v>-35.385057526611604</v>
      </c>
      <c r="R549" s="2">
        <f t="shared" si="288"/>
        <v>-61.440890573410613</v>
      </c>
      <c r="S549" s="2">
        <f t="shared" si="289"/>
        <v>-55.433876550215842</v>
      </c>
      <c r="U549" s="2">
        <f t="shared" si="290"/>
        <v>-35.385057526611604</v>
      </c>
      <c r="V549" s="2">
        <f t="shared" si="290"/>
        <v>-61.440890573410613</v>
      </c>
      <c r="W549" s="2">
        <f t="shared" si="291"/>
        <v>944.56612344978419</v>
      </c>
      <c r="Y549" s="2">
        <f t="shared" si="306"/>
        <v>-37.461705060283983</v>
      </c>
      <c r="Z549" s="2">
        <f t="shared" si="307"/>
        <v>-65.046680214418032</v>
      </c>
      <c r="AB549" s="15">
        <f t="shared" si="308"/>
        <v>-15.712304508627128</v>
      </c>
      <c r="AC549" s="15">
        <f t="shared" si="308"/>
        <v>-22.089549310452895</v>
      </c>
      <c r="AD549" s="36">
        <f>IF(OR(AB549=0,AC549=0),0,AC549/AB549)</f>
        <v>1.4058758407033307</v>
      </c>
      <c r="AE549" s="36">
        <f>ATAN(AD549)</f>
        <v>0.95252641806721128</v>
      </c>
      <c r="AF549" s="15">
        <f>IF(AB549=0,IF(AC549&gt;0,0,180),IF(AC549=0,IF(AB549&gt;0,90,270),IF(AB549&lt;0,270-DEGREES(AE549),90-DEGREES(AE549))))</f>
        <v>215.42425637003498</v>
      </c>
      <c r="AG549" s="15">
        <f>AF549-AF548</f>
        <v>88.967699305483961</v>
      </c>
      <c r="AH549" s="37">
        <f>IF(AND(AG549&gt;0,AG549&lt;180),1,IF(AG549&lt;-180,1,0))</f>
        <v>1</v>
      </c>
      <c r="AJ549" s="2">
        <f t="shared" si="301"/>
        <v>-37.461705060283983</v>
      </c>
      <c r="AK549" s="2">
        <f t="shared" si="301"/>
        <v>-65.046680214418032</v>
      </c>
    </row>
    <row r="550" spans="4:37" x14ac:dyDescent="0.2">
      <c r="D550" s="2" t="str">
        <f>'1.4'!AA161</f>
        <v/>
      </c>
      <c r="E550" s="2">
        <f>'1.4'!AF161</f>
        <v>-1.8907731666308358E-15</v>
      </c>
      <c r="F550" s="2">
        <f>'1.4'!AG161</f>
        <v>-27.40192378864668</v>
      </c>
      <c r="G550" s="2">
        <f>'1.4'!AH161</f>
        <v>-53.46152422706632</v>
      </c>
      <c r="I550" s="2">
        <f t="shared" si="281"/>
        <v>-24.271024100683725</v>
      </c>
      <c r="J550" s="2">
        <f t="shared" si="282"/>
        <v>-27.40192378864668</v>
      </c>
      <c r="K550" s="2">
        <f t="shared" si="283"/>
        <v>-47.634566879370581</v>
      </c>
      <c r="M550" s="2">
        <f t="shared" si="284"/>
        <v>-24.271024100683725</v>
      </c>
      <c r="N550" s="2">
        <f t="shared" si="285"/>
        <v>-38.796958991049479</v>
      </c>
      <c r="O550" s="2">
        <f t="shared" si="286"/>
        <v>-38.919318623928334</v>
      </c>
      <c r="Q550" s="2">
        <f t="shared" si="287"/>
        <v>-24.271024100683725</v>
      </c>
      <c r="R550" s="2">
        <f t="shared" si="288"/>
        <v>-38.796958991049479</v>
      </c>
      <c r="S550" s="2">
        <f t="shared" si="289"/>
        <v>-38.919318623928334</v>
      </c>
      <c r="U550" s="2">
        <f t="shared" si="290"/>
        <v>-24.271024100683725</v>
      </c>
      <c r="V550" s="2">
        <f t="shared" si="290"/>
        <v>-38.796958991049479</v>
      </c>
      <c r="W550" s="2">
        <f t="shared" si="291"/>
        <v>961.08068137607165</v>
      </c>
      <c r="Y550" s="2">
        <f t="shared" si="306"/>
        <v>-25.253888222924807</v>
      </c>
      <c r="Z550" s="2">
        <f t="shared" si="307"/>
        <v>-40.36805623384307</v>
      </c>
      <c r="AB550" s="15">
        <f t="shared" si="308"/>
        <v>12.207816837359175</v>
      </c>
      <c r="AC550" s="15">
        <f t="shared" si="308"/>
        <v>24.678623980574962</v>
      </c>
      <c r="AD550" s="36">
        <f>IF(OR(AB550=0,AC550=0),0,AC550/AB550)</f>
        <v>2.0215427794633838</v>
      </c>
      <c r="AE550" s="36">
        <f>ATAN(AD550)</f>
        <v>1.1114204375927936</v>
      </c>
      <c r="AF550" s="15">
        <f>IF(AB550=0,IF(AC550&gt;0,0,180),IF(AC550=0,IF(AB550&gt;0,90,270),IF(AB550&lt;0,270-DEGREES(AE550),90-DEGREES(AE550))))</f>
        <v>26.320299661349821</v>
      </c>
      <c r="AG550" s="15">
        <f>AF550-AF549</f>
        <v>-189.10395670868516</v>
      </c>
      <c r="AH550" s="15">
        <f>IF(AND(AG550&gt;0,AG550&lt;180),1,IF(AG550&lt;-180,1,0))</f>
        <v>1</v>
      </c>
      <c r="AJ550" s="2">
        <f t="shared" si="301"/>
        <v>-25.253888222924807</v>
      </c>
      <c r="AK550" s="2">
        <f t="shared" si="301"/>
        <v>-40.36805623384307</v>
      </c>
    </row>
    <row r="551" spans="4:37" x14ac:dyDescent="0.2">
      <c r="D551" s="2" t="str">
        <f>'1.4'!AA162</f>
        <v>Fuse4B</v>
      </c>
      <c r="E551" s="2">
        <f>'1.4'!AF162</f>
        <v>2.9999999999999982</v>
      </c>
      <c r="F551" s="2">
        <f>'1.4'!AG162</f>
        <v>-29.999999999999996</v>
      </c>
      <c r="G551" s="2">
        <f>'1.4'!AH162</f>
        <v>-51.96152422706632</v>
      </c>
      <c r="I551" s="2">
        <f t="shared" si="281"/>
        <v>-20.917018778509302</v>
      </c>
      <c r="J551" s="2">
        <f t="shared" si="282"/>
        <v>-29.999999999999996</v>
      </c>
      <c r="K551" s="2">
        <f t="shared" si="283"/>
        <v>-47.660028592306674</v>
      </c>
      <c r="M551" s="2">
        <f t="shared" si="284"/>
        <v>-20.917018778509302</v>
      </c>
      <c r="N551" s="2">
        <f t="shared" si="285"/>
        <v>-41.313097878491696</v>
      </c>
      <c r="O551" s="2">
        <f t="shared" si="286"/>
        <v>-38.271481145908822</v>
      </c>
      <c r="Q551" s="2">
        <f t="shared" si="287"/>
        <v>-20.917018778509302</v>
      </c>
      <c r="R551" s="2">
        <f t="shared" si="288"/>
        <v>-41.313097878491696</v>
      </c>
      <c r="S551" s="2">
        <f t="shared" si="289"/>
        <v>-38.271481145908822</v>
      </c>
      <c r="U551" s="2">
        <f t="shared" si="290"/>
        <v>-20.917018778509302</v>
      </c>
      <c r="V551" s="2">
        <f t="shared" si="290"/>
        <v>-41.313097878491696</v>
      </c>
      <c r="W551" s="2">
        <f t="shared" si="291"/>
        <v>961.72851885409113</v>
      </c>
      <c r="Y551" s="2">
        <f t="shared" si="306"/>
        <v>-21.749400551656855</v>
      </c>
      <c r="Z551" s="2">
        <f t="shared" si="307"/>
        <v>-42.957130903965137</v>
      </c>
      <c r="AB551" s="15"/>
      <c r="AC551" s="15"/>
      <c r="AD551" s="15"/>
      <c r="AE551" s="15"/>
      <c r="AF551" s="15"/>
      <c r="AG551" s="15"/>
      <c r="AH551" s="15">
        <f>AH553</f>
        <v>0</v>
      </c>
      <c r="AJ551" s="2">
        <f t="shared" si="301"/>
        <v>0</v>
      </c>
      <c r="AK551" s="2">
        <f t="shared" si="301"/>
        <v>0</v>
      </c>
    </row>
    <row r="552" spans="4:37" x14ac:dyDescent="0.2">
      <c r="D552" s="2" t="str">
        <f>'1.4'!AA163</f>
        <v/>
      </c>
      <c r="E552" s="2">
        <f>'1.4'!AF163</f>
        <v>-3.0000000000000018</v>
      </c>
      <c r="F552" s="2">
        <f>'1.4'!AG163</f>
        <v>-29.999999999999996</v>
      </c>
      <c r="G552" s="2">
        <f>'1.4'!AH163</f>
        <v>-51.96152422706632</v>
      </c>
      <c r="I552" s="2">
        <f t="shared" si="281"/>
        <v>-26.263057923639511</v>
      </c>
      <c r="J552" s="2">
        <f t="shared" si="282"/>
        <v>-29.999999999999996</v>
      </c>
      <c r="K552" s="2">
        <f t="shared" si="283"/>
        <v>-44.936085593869393</v>
      </c>
      <c r="M552" s="2">
        <f t="shared" si="284"/>
        <v>-26.263057923639511</v>
      </c>
      <c r="N552" s="2">
        <f t="shared" si="285"/>
        <v>-40.608089552722461</v>
      </c>
      <c r="O552" s="2">
        <f t="shared" si="286"/>
        <v>-35.64035425437897</v>
      </c>
      <c r="Q552" s="2">
        <f t="shared" si="287"/>
        <v>-26.263057923639511</v>
      </c>
      <c r="R552" s="2">
        <f t="shared" si="288"/>
        <v>-40.608089552722461</v>
      </c>
      <c r="S552" s="2">
        <f t="shared" si="289"/>
        <v>-35.64035425437897</v>
      </c>
      <c r="U552" s="2">
        <f t="shared" si="290"/>
        <v>-26.263057923639511</v>
      </c>
      <c r="V552" s="2">
        <f t="shared" si="290"/>
        <v>-40.608089552722461</v>
      </c>
      <c r="W552" s="2">
        <f t="shared" si="291"/>
        <v>964.35964574562104</v>
      </c>
      <c r="Y552" s="2">
        <f t="shared" si="306"/>
        <v>-27.233675775943016</v>
      </c>
      <c r="Z552" s="2">
        <f t="shared" si="307"/>
        <v>-42.108864397084147</v>
      </c>
      <c r="AB552" s="15">
        <f t="shared" ref="AB552:AC554" si="309">Y552-Y551</f>
        <v>-5.4842752242861614</v>
      </c>
      <c r="AC552" s="15">
        <f t="shared" si="309"/>
        <v>0.84826650688098937</v>
      </c>
      <c r="AD552" s="36">
        <f>IF(OR(AB552=0,AC552=0),0,AC552/AB552)</f>
        <v>-0.15467249038206329</v>
      </c>
      <c r="AE552" s="36">
        <f>ATAN(AD552)</f>
        <v>-0.15345645847188499</v>
      </c>
      <c r="AF552" s="15">
        <f>IF(AB552=0,IF(AC552&gt;0,0,180),IF(AC552=0,IF(AB552&gt;0,90,270),IF(AB552&lt;0,270-DEGREES(AE552),90-DEGREES(AE552))))</f>
        <v>278.79240740946358</v>
      </c>
      <c r="AG552" s="15"/>
      <c r="AH552" s="15">
        <f>AH553</f>
        <v>0</v>
      </c>
      <c r="AJ552" s="2">
        <f t="shared" si="301"/>
        <v>0</v>
      </c>
      <c r="AK552" s="2">
        <f t="shared" si="301"/>
        <v>0</v>
      </c>
    </row>
    <row r="553" spans="4:37" x14ac:dyDescent="0.2">
      <c r="D553" s="2" t="str">
        <f>'1.4'!AA164</f>
        <v/>
      </c>
      <c r="E553" s="2">
        <f>'1.4'!AF164</f>
        <v>-2.7565840235443946E-15</v>
      </c>
      <c r="F553" s="2">
        <f>'1.4'!AG164</f>
        <v>-44.999999999999993</v>
      </c>
      <c r="G553" s="2">
        <f>'1.4'!AH164</f>
        <v>-77.94228634059948</v>
      </c>
      <c r="I553" s="2">
        <f t="shared" si="281"/>
        <v>-35.385057526611604</v>
      </c>
      <c r="J553" s="2">
        <f t="shared" si="282"/>
        <v>-44.999999999999993</v>
      </c>
      <c r="K553" s="2">
        <f t="shared" si="283"/>
        <v>-69.44708563963205</v>
      </c>
      <c r="M553" s="2">
        <f t="shared" si="284"/>
        <v>-35.385057526611604</v>
      </c>
      <c r="N553" s="2">
        <f t="shared" si="285"/>
        <v>-61.440890573410613</v>
      </c>
      <c r="O553" s="2">
        <f t="shared" si="286"/>
        <v>-55.433876550215842</v>
      </c>
      <c r="Q553" s="2">
        <f t="shared" si="287"/>
        <v>-35.385057526611604</v>
      </c>
      <c r="R553" s="2">
        <f t="shared" si="288"/>
        <v>-61.440890573410613</v>
      </c>
      <c r="S553" s="2">
        <f t="shared" si="289"/>
        <v>-55.433876550215842</v>
      </c>
      <c r="U553" s="2">
        <f t="shared" si="290"/>
        <v>-35.385057526611604</v>
      </c>
      <c r="V553" s="2">
        <f t="shared" si="290"/>
        <v>-61.440890573410613</v>
      </c>
      <c r="W553" s="2">
        <f t="shared" si="291"/>
        <v>944.56612344978419</v>
      </c>
      <c r="Y553" s="2">
        <f t="shared" si="306"/>
        <v>-37.461705060283983</v>
      </c>
      <c r="Z553" s="2">
        <f t="shared" si="307"/>
        <v>-65.046680214418032</v>
      </c>
      <c r="AB553" s="15">
        <f t="shared" si="309"/>
        <v>-10.228029284340966</v>
      </c>
      <c r="AC553" s="15">
        <f t="shared" si="309"/>
        <v>-22.937815817333885</v>
      </c>
      <c r="AD553" s="36">
        <f>IF(OR(AB553=0,AC553=0),0,AC553/AB553)</f>
        <v>2.2426427593878229</v>
      </c>
      <c r="AE553" s="36">
        <f>ATAN(AD553)</f>
        <v>1.1513551096141681</v>
      </c>
      <c r="AF553" s="15">
        <f>IF(AB553=0,IF(AC553&gt;0,0,180),IF(AC553=0,IF(AB553&gt;0,90,270),IF(AB553&lt;0,270-DEGREES(AE553),90-DEGREES(AE553))))</f>
        <v>204.0322114982859</v>
      </c>
      <c r="AG553" s="15">
        <f>AF553-AF552</f>
        <v>-74.760195911177675</v>
      </c>
      <c r="AH553" s="37">
        <f>IF(AND(AG553&gt;0,AG553&lt;180),1,IF(AG553&lt;-180,1,0))</f>
        <v>0</v>
      </c>
      <c r="AJ553" s="2">
        <f t="shared" si="301"/>
        <v>0</v>
      </c>
      <c r="AK553" s="2">
        <f t="shared" si="301"/>
        <v>0</v>
      </c>
    </row>
    <row r="554" spans="4:37" x14ac:dyDescent="0.2">
      <c r="D554" s="2" t="str">
        <f>'1.4'!AA165</f>
        <v/>
      </c>
      <c r="E554" s="2">
        <f>'1.4'!AF165</f>
        <v>2.9999999999999982</v>
      </c>
      <c r="F554" s="2">
        <f>'1.4'!AG165</f>
        <v>-29.999999999999996</v>
      </c>
      <c r="G554" s="2">
        <f>'1.4'!AH165</f>
        <v>-51.96152422706632</v>
      </c>
      <c r="I554" s="2">
        <f t="shared" si="281"/>
        <v>-20.917018778509302</v>
      </c>
      <c r="J554" s="2">
        <f t="shared" si="282"/>
        <v>-29.999999999999996</v>
      </c>
      <c r="K554" s="2">
        <f t="shared" si="283"/>
        <v>-47.660028592306674</v>
      </c>
      <c r="M554" s="2">
        <f t="shared" si="284"/>
        <v>-20.917018778509302</v>
      </c>
      <c r="N554" s="2">
        <f t="shared" si="285"/>
        <v>-41.313097878491696</v>
      </c>
      <c r="O554" s="2">
        <f t="shared" si="286"/>
        <v>-38.271481145908822</v>
      </c>
      <c r="Q554" s="2">
        <f t="shared" si="287"/>
        <v>-20.917018778509302</v>
      </c>
      <c r="R554" s="2">
        <f t="shared" si="288"/>
        <v>-41.313097878491696</v>
      </c>
      <c r="S554" s="2">
        <f t="shared" si="289"/>
        <v>-38.271481145908822</v>
      </c>
      <c r="U554" s="2">
        <f t="shared" si="290"/>
        <v>-20.917018778509302</v>
      </c>
      <c r="V554" s="2">
        <f t="shared" si="290"/>
        <v>-41.313097878491696</v>
      </c>
      <c r="W554" s="2">
        <f t="shared" si="291"/>
        <v>961.72851885409113</v>
      </c>
      <c r="Y554" s="2">
        <f t="shared" si="306"/>
        <v>-21.749400551656855</v>
      </c>
      <c r="Z554" s="2">
        <f t="shared" si="307"/>
        <v>-42.957130903965137</v>
      </c>
      <c r="AB554" s="15">
        <f t="shared" si="309"/>
        <v>15.712304508627128</v>
      </c>
      <c r="AC554" s="15">
        <f t="shared" si="309"/>
        <v>22.089549310452895</v>
      </c>
      <c r="AD554" s="36">
        <f>IF(OR(AB554=0,AC554=0),0,AC554/AB554)</f>
        <v>1.4058758407033307</v>
      </c>
      <c r="AE554" s="36">
        <f>ATAN(AD554)</f>
        <v>0.95252641806721128</v>
      </c>
      <c r="AF554" s="15">
        <f>IF(AB554=0,IF(AC554&gt;0,0,180),IF(AC554=0,IF(AB554&gt;0,90,270),IF(AB554&lt;0,270-DEGREES(AE554),90-DEGREES(AE554))))</f>
        <v>35.424256370034989</v>
      </c>
      <c r="AG554" s="15">
        <f>AF554-AF553</f>
        <v>-168.60795512825092</v>
      </c>
      <c r="AH554" s="15">
        <f>IF(AND(AG554&gt;0,AG554&lt;180),1,IF(AG554&lt;-180,1,0))</f>
        <v>0</v>
      </c>
      <c r="AJ554" s="2">
        <f t="shared" si="301"/>
        <v>0</v>
      </c>
      <c r="AK554" s="2">
        <f t="shared" si="301"/>
        <v>0</v>
      </c>
    </row>
    <row r="555" spans="4:37" x14ac:dyDescent="0.2">
      <c r="D555" s="2" t="str">
        <f>'1.4'!AA166</f>
        <v>WingBL</v>
      </c>
      <c r="E555" s="2">
        <f>'1.4'!AF166</f>
        <v>-10</v>
      </c>
      <c r="F555" s="2">
        <f>'1.4'!AG166</f>
        <v>7.4999999999999991</v>
      </c>
      <c r="G555" s="2">
        <f>'1.4'!AH166</f>
        <v>12.99038105676658</v>
      </c>
      <c r="I555" s="2">
        <f t="shared" si="281"/>
        <v>-3.0125556541150775</v>
      </c>
      <c r="J555" s="2">
        <f t="shared" si="282"/>
        <v>7.4999999999999991</v>
      </c>
      <c r="K555" s="2">
        <f t="shared" si="283"/>
        <v>16.114419270667476</v>
      </c>
      <c r="M555" s="2">
        <f t="shared" si="284"/>
        <v>-3.0125556541150775</v>
      </c>
      <c r="N555" s="2">
        <f t="shared" si="285"/>
        <v>11.415162305183827</v>
      </c>
      <c r="O555" s="2">
        <f t="shared" si="286"/>
        <v>13.624190910919062</v>
      </c>
      <c r="Q555" s="2">
        <f t="shared" si="287"/>
        <v>-3.0125556541150775</v>
      </c>
      <c r="R555" s="2">
        <f t="shared" si="288"/>
        <v>11.415162305183827</v>
      </c>
      <c r="S555" s="2">
        <f t="shared" si="289"/>
        <v>13.624190910919062</v>
      </c>
      <c r="U555" s="2">
        <f t="shared" si="290"/>
        <v>-3.0125556541150775</v>
      </c>
      <c r="V555" s="2">
        <f t="shared" si="290"/>
        <v>11.415162305183827</v>
      </c>
      <c r="W555" s="2">
        <f t="shared" si="291"/>
        <v>1013.6241909109191</v>
      </c>
      <c r="Y555" s="2">
        <f t="shared" si="306"/>
        <v>-2.9720636909896241</v>
      </c>
      <c r="Z555" s="2">
        <f t="shared" si="307"/>
        <v>11.26173034103034</v>
      </c>
      <c r="AB555" s="15"/>
      <c r="AC555" s="15"/>
      <c r="AD555" s="15"/>
      <c r="AE555" s="15"/>
      <c r="AF555" s="15"/>
      <c r="AG555" s="15"/>
      <c r="AH555" s="15">
        <f>AH557</f>
        <v>0</v>
      </c>
      <c r="AJ555" s="2">
        <f t="shared" si="301"/>
        <v>0</v>
      </c>
      <c r="AK555" s="2">
        <f t="shared" si="301"/>
        <v>0</v>
      </c>
    </row>
    <row r="556" spans="4:37" x14ac:dyDescent="0.2">
      <c r="D556" s="2" t="str">
        <f>'1.4'!AA167</f>
        <v/>
      </c>
      <c r="E556" s="2">
        <f>'1.4'!AF167</f>
        <v>-75</v>
      </c>
      <c r="F556" s="2">
        <f>'1.4'!AG167</f>
        <v>4.9999999999999991</v>
      </c>
      <c r="G556" s="2">
        <f>'1.4'!AH167</f>
        <v>8.6602540378443891</v>
      </c>
      <c r="I556" s="2">
        <f t="shared" si="281"/>
        <v>-62.893816255615192</v>
      </c>
      <c r="J556" s="2">
        <f t="shared" si="282"/>
        <v>4.9999999999999991</v>
      </c>
      <c r="K556" s="2">
        <f t="shared" si="283"/>
        <v>41.765630329314014</v>
      </c>
      <c r="M556" s="2">
        <f t="shared" si="284"/>
        <v>-62.893816255615192</v>
      </c>
      <c r="N556" s="2">
        <f t="shared" si="285"/>
        <v>15.639369691383273</v>
      </c>
      <c r="O556" s="2">
        <f t="shared" si="286"/>
        <v>39.048405760813807</v>
      </c>
      <c r="Q556" s="2">
        <f t="shared" si="287"/>
        <v>-62.893816255615192</v>
      </c>
      <c r="R556" s="2">
        <f t="shared" si="288"/>
        <v>15.639369691383273</v>
      </c>
      <c r="S556" s="2">
        <f t="shared" si="289"/>
        <v>39.048405760813807</v>
      </c>
      <c r="U556" s="2">
        <f t="shared" si="290"/>
        <v>-62.893816255615192</v>
      </c>
      <c r="V556" s="2">
        <f t="shared" si="290"/>
        <v>15.639369691383273</v>
      </c>
      <c r="W556" s="2">
        <f t="shared" si="291"/>
        <v>1039.0484057608137</v>
      </c>
      <c r="Y556" s="2">
        <f t="shared" si="306"/>
        <v>-60.530208127852312</v>
      </c>
      <c r="Z556" s="2">
        <f t="shared" si="307"/>
        <v>15.051627628389255</v>
      </c>
      <c r="AB556" s="15">
        <f t="shared" ref="AB556:AC558" si="310">Y556-Y555</f>
        <v>-57.55814443686269</v>
      </c>
      <c r="AC556" s="15">
        <f t="shared" si="310"/>
        <v>3.7898972873589152</v>
      </c>
      <c r="AD556" s="36">
        <f>IF(OR(AB556=0,AC556=0),0,AC556/AB556)</f>
        <v>-6.5844674536305992E-2</v>
      </c>
      <c r="AE556" s="36">
        <f>ATAN(AD556)</f>
        <v>-6.5749764312069234E-2</v>
      </c>
      <c r="AF556" s="15">
        <f>IF(AB556=0,IF(AC556&gt;0,0,180),IF(AC556=0,IF(AB556&gt;0,90,270),IF(AB556&lt;0,270-DEGREES(AE556),90-DEGREES(AE556))))</f>
        <v>273.76718399906144</v>
      </c>
      <c r="AG556" s="15"/>
      <c r="AH556" s="15">
        <f>AH557</f>
        <v>0</v>
      </c>
      <c r="AJ556" s="2">
        <f t="shared" si="301"/>
        <v>0</v>
      </c>
      <c r="AK556" s="2">
        <f t="shared" si="301"/>
        <v>0</v>
      </c>
    </row>
    <row r="557" spans="4:37" x14ac:dyDescent="0.2">
      <c r="D557" s="2" t="str">
        <f>'1.4'!AA168</f>
        <v/>
      </c>
      <c r="E557" s="2">
        <f>'1.4'!AF168</f>
        <v>-75</v>
      </c>
      <c r="F557" s="2">
        <f>'1.4'!AG168</f>
        <v>-4.9999999999999991</v>
      </c>
      <c r="G557" s="2">
        <f>'1.4'!AH168</f>
        <v>-8.6602540378443855</v>
      </c>
      <c r="I557" s="2">
        <f t="shared" ref="I557:I586" si="311">E557*COS(RADIANS(-$K$32))-G557*SIN(RADIANS(-$K$32))</f>
        <v>-70.757162372639996</v>
      </c>
      <c r="J557" s="2">
        <f t="shared" ref="J557:J586" si="312">F557</f>
        <v>-4.9999999999999991</v>
      </c>
      <c r="K557" s="2">
        <f t="shared" ref="K557:K586" si="313">E557*SIN(RADIANS(-$K$32))+G557*COS(RADIANS(-$K$32))</f>
        <v>26.332944631618002</v>
      </c>
      <c r="M557" s="2">
        <f t="shared" ref="M557:M586" si="314">I557</f>
        <v>-70.757162372639996</v>
      </c>
      <c r="N557" s="2">
        <f t="shared" ref="N557:N586" si="315">J557*COS(RADIANS(-$O$32))-K557*SIN(RADIANS(-$O$32))</f>
        <v>1.9858384528475801</v>
      </c>
      <c r="O557" s="2">
        <f t="shared" ref="O557:O586" si="316">J557*SIN(RADIANS(-$O$32))+K557*COS(RADIANS(-$O$32))</f>
        <v>26.729766527432506</v>
      </c>
      <c r="Q557" s="2">
        <f t="shared" ref="Q557:Q586" si="317">M557*COS(RADIANS(-$S$32))-N557*SIN(RADIANS(-$S$32))</f>
        <v>-70.757162372639996</v>
      </c>
      <c r="R557" s="2">
        <f t="shared" ref="R557:R586" si="318">M557*SIN(RADIANS(-$S$32))+N557*COS(RADIANS(-$S$32))</f>
        <v>1.9858384528475801</v>
      </c>
      <c r="S557" s="2">
        <f t="shared" ref="S557:S586" si="319">O557</f>
        <v>26.729766527432506</v>
      </c>
      <c r="U557" s="2">
        <f t="shared" ref="U557:V586" si="320">Q557</f>
        <v>-70.757162372639996</v>
      </c>
      <c r="V557" s="2">
        <f t="shared" si="320"/>
        <v>1.9858384528475801</v>
      </c>
      <c r="W557" s="2">
        <f t="shared" ref="W557:W586" si="321">S557+$W$32</f>
        <v>1026.7297665274325</v>
      </c>
      <c r="Y557" s="2">
        <f t="shared" si="306"/>
        <v>-68.915078416351221</v>
      </c>
      <c r="Z557" s="2">
        <f t="shared" si="307"/>
        <v>1.9341393593408804</v>
      </c>
      <c r="AB557" s="15">
        <f t="shared" si="310"/>
        <v>-8.3848702884989095</v>
      </c>
      <c r="AC557" s="15">
        <f t="shared" si="310"/>
        <v>-13.117488269048375</v>
      </c>
      <c r="AD557" s="36">
        <f>IF(OR(AB557=0,AC557=0),0,AC557/AB557)</f>
        <v>1.564423517325122</v>
      </c>
      <c r="AE557" s="36">
        <f>ATAN(AD557)</f>
        <v>1.0020415814513364</v>
      </c>
      <c r="AF557" s="15">
        <f>IF(AB557=0,IF(AC557&gt;0,0,180),IF(AC557=0,IF(AB557&gt;0,90,270),IF(AB557&lt;0,270-DEGREES(AE557),90-DEGREES(AE557))))</f>
        <v>212.5872464862239</v>
      </c>
      <c r="AG557" s="15">
        <f>AF557-AF556</f>
        <v>-61.17993751283754</v>
      </c>
      <c r="AH557" s="37">
        <f>IF(AND(AG557&gt;0,AG557&lt;180),1,IF(AG557&lt;-180,1,0))</f>
        <v>0</v>
      </c>
      <c r="AJ557" s="2">
        <f t="shared" si="301"/>
        <v>0</v>
      </c>
      <c r="AK557" s="2">
        <f t="shared" si="301"/>
        <v>0</v>
      </c>
    </row>
    <row r="558" spans="4:37" x14ac:dyDescent="0.2">
      <c r="D558" s="2" t="str">
        <f>'1.4'!AA169</f>
        <v/>
      </c>
      <c r="E558" s="2">
        <f>'1.4'!AF169</f>
        <v>-8.0000000000000018</v>
      </c>
      <c r="F558" s="2">
        <f>'1.4'!AG169</f>
        <v>-14.999999999999998</v>
      </c>
      <c r="G558" s="2">
        <f>'1.4'!AH169</f>
        <v>-25.98076211353316</v>
      </c>
      <c r="I558" s="2">
        <f t="shared" si="311"/>
        <v>-18.923071369044148</v>
      </c>
      <c r="J558" s="2">
        <f t="shared" si="312"/>
        <v>-14.999999999999998</v>
      </c>
      <c r="K558" s="2">
        <f t="shared" si="313"/>
        <v>-19.517104548627643</v>
      </c>
      <c r="M558" s="2">
        <f t="shared" si="314"/>
        <v>-18.923071369044148</v>
      </c>
      <c r="N558" s="2">
        <f t="shared" si="315"/>
        <v>-19.540285756777894</v>
      </c>
      <c r="O558" s="2">
        <f t="shared" si="316"/>
        <v>-14.96978966136548</v>
      </c>
      <c r="Q558" s="2">
        <f t="shared" si="317"/>
        <v>-18.923071369044148</v>
      </c>
      <c r="R558" s="2">
        <f t="shared" si="318"/>
        <v>-19.540285756777894</v>
      </c>
      <c r="S558" s="2">
        <f t="shared" si="319"/>
        <v>-14.96978966136548</v>
      </c>
      <c r="U558" s="2">
        <f t="shared" si="320"/>
        <v>-18.923071369044148</v>
      </c>
      <c r="V558" s="2">
        <f t="shared" si="320"/>
        <v>-19.540285756777894</v>
      </c>
      <c r="W558" s="2">
        <f t="shared" si="321"/>
        <v>985.03021033863456</v>
      </c>
      <c r="Y558" s="2">
        <f t="shared" si="306"/>
        <v>-19.210650770333995</v>
      </c>
      <c r="Z558" s="2">
        <f t="shared" si="307"/>
        <v>-19.837245144045195</v>
      </c>
      <c r="AB558" s="15">
        <f t="shared" si="310"/>
        <v>49.704427646017223</v>
      </c>
      <c r="AC558" s="15">
        <f t="shared" si="310"/>
        <v>-21.771384503386074</v>
      </c>
      <c r="AD558" s="36">
        <f>IF(OR(AB558=0,AC558=0),0,AC558/AB558)</f>
        <v>-0.43801700440927616</v>
      </c>
      <c r="AE558" s="36">
        <f>ATAN(AD558)</f>
        <v>-0.41284430388556415</v>
      </c>
      <c r="AF558" s="15">
        <f>IF(AB558=0,IF(AC558&gt;0,0,180),IF(AC558=0,IF(AB558&gt;0,90,270),IF(AB558&lt;0,270-DEGREES(AE558),90-DEGREES(AE558))))</f>
        <v>113.65423620865924</v>
      </c>
      <c r="AG558" s="15">
        <f>AF558-AF557</f>
        <v>-98.933010277564662</v>
      </c>
      <c r="AH558" s="15">
        <f>IF(AND(AG558&gt;0,AG558&lt;180),1,IF(AG558&lt;-180,1,0))</f>
        <v>0</v>
      </c>
      <c r="AJ558" s="2">
        <f t="shared" si="301"/>
        <v>0</v>
      </c>
      <c r="AK558" s="2">
        <f t="shared" si="301"/>
        <v>0</v>
      </c>
    </row>
    <row r="559" spans="4:37" x14ac:dyDescent="0.2">
      <c r="D559" s="2" t="str">
        <f>'1.4'!AA170</f>
        <v>WingBR</v>
      </c>
      <c r="E559" s="2">
        <f>'1.4'!AF170</f>
        <v>7.9999999999999991</v>
      </c>
      <c r="F559" s="2">
        <f>'1.4'!AG170</f>
        <v>-14.999999999999998</v>
      </c>
      <c r="G559" s="2">
        <f>'1.4'!AH170</f>
        <v>-25.98076211353316</v>
      </c>
      <c r="I559" s="2">
        <f t="shared" si="311"/>
        <v>-4.6669669820302602</v>
      </c>
      <c r="J559" s="2">
        <f t="shared" si="312"/>
        <v>-14.999999999999998</v>
      </c>
      <c r="K559" s="2">
        <f t="shared" si="313"/>
        <v>-26.780952544460391</v>
      </c>
      <c r="M559" s="2">
        <f t="shared" si="314"/>
        <v>-4.6669669820302602</v>
      </c>
      <c r="N559" s="2">
        <f t="shared" si="315"/>
        <v>-21.420307958829184</v>
      </c>
      <c r="O559" s="2">
        <f t="shared" si="316"/>
        <v>-21.986128038778418</v>
      </c>
      <c r="Q559" s="2">
        <f t="shared" si="317"/>
        <v>-4.6669669820302602</v>
      </c>
      <c r="R559" s="2">
        <f t="shared" si="318"/>
        <v>-21.420307958829184</v>
      </c>
      <c r="S559" s="2">
        <f t="shared" si="319"/>
        <v>-21.986128038778418</v>
      </c>
      <c r="U559" s="2">
        <f t="shared" si="320"/>
        <v>-4.6669669820302602</v>
      </c>
      <c r="V559" s="2">
        <f t="shared" si="320"/>
        <v>-21.420307958829184</v>
      </c>
      <c r="W559" s="2">
        <f t="shared" si="321"/>
        <v>978.01387196122164</v>
      </c>
      <c r="Y559" s="2">
        <f t="shared" si="306"/>
        <v>-4.7718821949544967</v>
      </c>
      <c r="Z559" s="2">
        <f t="shared" si="307"/>
        <v>-21.901844721153918</v>
      </c>
      <c r="AB559" s="15"/>
      <c r="AC559" s="15"/>
      <c r="AD559" s="15"/>
      <c r="AE559" s="15"/>
      <c r="AF559" s="15"/>
      <c r="AG559" s="15"/>
      <c r="AH559" s="15">
        <f>AH561</f>
        <v>0</v>
      </c>
      <c r="AJ559" s="2">
        <f t="shared" si="301"/>
        <v>0</v>
      </c>
      <c r="AK559" s="2">
        <f t="shared" si="301"/>
        <v>0</v>
      </c>
    </row>
    <row r="560" spans="4:37" x14ac:dyDescent="0.2">
      <c r="D560" s="2" t="str">
        <f>'1.4'!AA171</f>
        <v/>
      </c>
      <c r="E560" s="2">
        <f>'1.4'!AF171</f>
        <v>75</v>
      </c>
      <c r="F560" s="2">
        <f>'1.4'!AG171</f>
        <v>-4.9999999999999991</v>
      </c>
      <c r="G560" s="2">
        <f>'1.4'!AH171</f>
        <v>-8.6602540378443891</v>
      </c>
      <c r="I560" s="2">
        <f t="shared" si="311"/>
        <v>62.893816255615192</v>
      </c>
      <c r="J560" s="2">
        <f t="shared" si="312"/>
        <v>-4.9999999999999991</v>
      </c>
      <c r="K560" s="2">
        <f t="shared" si="313"/>
        <v>-41.765630329314014</v>
      </c>
      <c r="M560" s="2">
        <f t="shared" si="314"/>
        <v>62.893816255615192</v>
      </c>
      <c r="N560" s="2">
        <f t="shared" si="315"/>
        <v>-15.639369691383273</v>
      </c>
      <c r="O560" s="2">
        <f t="shared" si="316"/>
        <v>-39.048405760813807</v>
      </c>
      <c r="Q560" s="2">
        <f t="shared" si="317"/>
        <v>62.893816255615192</v>
      </c>
      <c r="R560" s="2">
        <f t="shared" si="318"/>
        <v>-15.639369691383273</v>
      </c>
      <c r="S560" s="2">
        <f t="shared" si="319"/>
        <v>-39.048405760813807</v>
      </c>
      <c r="U560" s="2">
        <f t="shared" si="320"/>
        <v>62.893816255615192</v>
      </c>
      <c r="V560" s="2">
        <f t="shared" si="320"/>
        <v>-15.639369691383273</v>
      </c>
      <c r="W560" s="2">
        <f t="shared" si="321"/>
        <v>960.95159423918619</v>
      </c>
      <c r="Y560" s="2">
        <f t="shared" si="306"/>
        <v>65.449515493452182</v>
      </c>
      <c r="Z560" s="2">
        <f t="shared" si="307"/>
        <v>-16.274877720313711</v>
      </c>
      <c r="AB560" s="15">
        <f t="shared" ref="AB560:AC562" si="322">Y560-Y559</f>
        <v>70.221397688406682</v>
      </c>
      <c r="AC560" s="15">
        <f t="shared" si="322"/>
        <v>5.6269670008402066</v>
      </c>
      <c r="AD560" s="36">
        <f>IF(OR(AB560=0,AC560=0),0,AC560/AB560)</f>
        <v>8.013180007906906E-2</v>
      </c>
      <c r="AE560" s="36">
        <f>ATAN(AD560)</f>
        <v>7.9960946262184363E-2</v>
      </c>
      <c r="AF560" s="15">
        <f>IF(AB560=0,IF(AC560&gt;0,0,180),IF(AC560=0,IF(AB560&gt;0,90,270),IF(AB560&lt;0,270-DEGREES(AE560),90-DEGREES(AE560))))</f>
        <v>85.418575253304454</v>
      </c>
      <c r="AG560" s="15"/>
      <c r="AH560" s="15">
        <f>AH561</f>
        <v>0</v>
      </c>
      <c r="AJ560" s="2">
        <f t="shared" si="301"/>
        <v>0</v>
      </c>
      <c r="AK560" s="2">
        <f t="shared" si="301"/>
        <v>0</v>
      </c>
    </row>
    <row r="561" spans="4:37" x14ac:dyDescent="0.2">
      <c r="D561" s="2" t="str">
        <f>'1.4'!AA172</f>
        <v/>
      </c>
      <c r="E561" s="2">
        <f>'1.4'!AF172</f>
        <v>75</v>
      </c>
      <c r="F561" s="2">
        <f>'1.4'!AG172</f>
        <v>4.9999999999999991</v>
      </c>
      <c r="G561" s="2">
        <f>'1.4'!AH172</f>
        <v>8.6602540378443855</v>
      </c>
      <c r="I561" s="2">
        <f t="shared" si="311"/>
        <v>70.757162372639996</v>
      </c>
      <c r="J561" s="2">
        <f t="shared" si="312"/>
        <v>4.9999999999999991</v>
      </c>
      <c r="K561" s="2">
        <f t="shared" si="313"/>
        <v>-26.332944631618002</v>
      </c>
      <c r="M561" s="2">
        <f t="shared" si="314"/>
        <v>70.757162372639996</v>
      </c>
      <c r="N561" s="2">
        <f t="shared" si="315"/>
        <v>-1.9858384528475801</v>
      </c>
      <c r="O561" s="2">
        <f t="shared" si="316"/>
        <v>-26.729766527432506</v>
      </c>
      <c r="Q561" s="2">
        <f t="shared" si="317"/>
        <v>70.757162372639996</v>
      </c>
      <c r="R561" s="2">
        <f t="shared" si="318"/>
        <v>-1.9858384528475801</v>
      </c>
      <c r="S561" s="2">
        <f t="shared" si="319"/>
        <v>-26.729766527432506</v>
      </c>
      <c r="U561" s="2">
        <f t="shared" si="320"/>
        <v>70.757162372639996</v>
      </c>
      <c r="V561" s="2">
        <f t="shared" si="320"/>
        <v>-1.9858384528475801</v>
      </c>
      <c r="W561" s="2">
        <f t="shared" si="321"/>
        <v>973.2702334725675</v>
      </c>
      <c r="Y561" s="2">
        <f t="shared" si="306"/>
        <v>72.700427835117139</v>
      </c>
      <c r="Z561" s="2">
        <f t="shared" si="307"/>
        <v>-2.0403772606527095</v>
      </c>
      <c r="AB561" s="15">
        <f t="shared" si="322"/>
        <v>7.2509123416649572</v>
      </c>
      <c r="AC561" s="15">
        <f t="shared" si="322"/>
        <v>14.234500459661001</v>
      </c>
      <c r="AD561" s="36">
        <f>IF(OR(AB561=0,AC561=0),0,AC561/AB561)</f>
        <v>1.9631323327227632</v>
      </c>
      <c r="AE561" s="36">
        <f>ATAN(AD561)</f>
        <v>1.0996649584956824</v>
      </c>
      <c r="AF561" s="15">
        <f>IF(AB561=0,IF(AC561&gt;0,0,180),IF(AC561=0,IF(AB561&gt;0,90,270),IF(AB561&lt;0,270-DEGREES(AE561),90-DEGREES(AE561))))</f>
        <v>26.993838999768563</v>
      </c>
      <c r="AG561" s="15">
        <f>AF561-AF560</f>
        <v>-58.42473625353589</v>
      </c>
      <c r="AH561" s="37">
        <f>IF(AND(AG561&gt;0,AG561&lt;180),1,IF(AG561&lt;-180,1,0))</f>
        <v>0</v>
      </c>
      <c r="AJ561" s="2">
        <f t="shared" si="301"/>
        <v>0</v>
      </c>
      <c r="AK561" s="2">
        <f t="shared" si="301"/>
        <v>0</v>
      </c>
    </row>
    <row r="562" spans="4:37" x14ac:dyDescent="0.2">
      <c r="D562" s="2" t="str">
        <f>'1.4'!AA173</f>
        <v/>
      </c>
      <c r="E562" s="2">
        <f>'1.4'!AF173</f>
        <v>10</v>
      </c>
      <c r="F562" s="2">
        <f>'1.4'!AG173</f>
        <v>7.4999999999999991</v>
      </c>
      <c r="G562" s="2">
        <f>'1.4'!AH173</f>
        <v>12.99038105676658</v>
      </c>
      <c r="I562" s="2">
        <f t="shared" si="311"/>
        <v>14.80757482965228</v>
      </c>
      <c r="J562" s="2">
        <f t="shared" si="312"/>
        <v>7.4999999999999991</v>
      </c>
      <c r="K562" s="2">
        <f t="shared" si="313"/>
        <v>7.0346092758765408</v>
      </c>
      <c r="M562" s="2">
        <f t="shared" si="314"/>
        <v>14.80757482965228</v>
      </c>
      <c r="N562" s="2">
        <f t="shared" si="315"/>
        <v>9.0651345526197122</v>
      </c>
      <c r="O562" s="2">
        <f t="shared" si="316"/>
        <v>4.8537679391528874</v>
      </c>
      <c r="Q562" s="2">
        <f t="shared" si="317"/>
        <v>14.80757482965228</v>
      </c>
      <c r="R562" s="2">
        <f t="shared" si="318"/>
        <v>9.0651345526197122</v>
      </c>
      <c r="S562" s="2">
        <f t="shared" si="319"/>
        <v>4.8537679391528874</v>
      </c>
      <c r="U562" s="2">
        <f t="shared" si="320"/>
        <v>14.80757482965228</v>
      </c>
      <c r="V562" s="2">
        <f t="shared" si="320"/>
        <v>9.0651345526197122</v>
      </c>
      <c r="W562" s="2">
        <f t="shared" si="321"/>
        <v>1004.8537679391529</v>
      </c>
      <c r="Y562" s="2">
        <f t="shared" si="306"/>
        <v>14.73604946520828</v>
      </c>
      <c r="Z562" s="2">
        <f t="shared" si="307"/>
        <v>9.0213470276489378</v>
      </c>
      <c r="AB562" s="15">
        <f t="shared" si="322"/>
        <v>-57.964378369908857</v>
      </c>
      <c r="AC562" s="15">
        <f t="shared" si="322"/>
        <v>11.061724288301647</v>
      </c>
      <c r="AD562" s="36">
        <f>IF(OR(AB562=0,AC562=0),0,AC562/AB562)</f>
        <v>-0.1908365896328518</v>
      </c>
      <c r="AE562" s="36">
        <f>ATAN(AD562)</f>
        <v>-0.18856926349692144</v>
      </c>
      <c r="AF562" s="15">
        <f>IF(AB562=0,IF(AC562&gt;0,0,180),IF(AC562=0,IF(AB562&gt;0,90,270),IF(AB562&lt;0,270-DEGREES(AE562),90-DEGREES(AE562))))</f>
        <v>280.80422294426393</v>
      </c>
      <c r="AG562" s="15">
        <f>AF562-AF561</f>
        <v>253.81038394449536</v>
      </c>
      <c r="AH562" s="15">
        <f>IF(AND(AG562&gt;0,AG562&lt;180),1,IF(AG562&lt;-180,1,0))</f>
        <v>0</v>
      </c>
      <c r="AJ562" s="2">
        <f t="shared" si="301"/>
        <v>0</v>
      </c>
      <c r="AK562" s="2">
        <f t="shared" si="301"/>
        <v>0</v>
      </c>
    </row>
    <row r="563" spans="4:37" x14ac:dyDescent="0.2">
      <c r="D563" s="2" t="str">
        <f>'1.4'!AA174</f>
        <v>TailTL</v>
      </c>
      <c r="E563" s="2">
        <f>'1.4'!AF174</f>
        <v>-2.7565840235443946E-15</v>
      </c>
      <c r="F563" s="2">
        <f>'1.4'!AG174</f>
        <v>-44.999999999999993</v>
      </c>
      <c r="G563" s="2">
        <f>'1.4'!AH174</f>
        <v>-77.94228634059948</v>
      </c>
      <c r="I563" s="2">
        <f t="shared" si="311"/>
        <v>-35.385057526611604</v>
      </c>
      <c r="J563" s="2">
        <f t="shared" si="312"/>
        <v>-44.999999999999993</v>
      </c>
      <c r="K563" s="2">
        <f t="shared" si="313"/>
        <v>-69.44708563963205</v>
      </c>
      <c r="M563" s="2">
        <f t="shared" si="314"/>
        <v>-35.385057526611604</v>
      </c>
      <c r="N563" s="2">
        <f t="shared" si="315"/>
        <v>-61.440890573410613</v>
      </c>
      <c r="O563" s="2">
        <f t="shared" si="316"/>
        <v>-55.433876550215842</v>
      </c>
      <c r="Q563" s="2">
        <f t="shared" si="317"/>
        <v>-35.385057526611604</v>
      </c>
      <c r="R563" s="2">
        <f t="shared" si="318"/>
        <v>-61.440890573410613</v>
      </c>
      <c r="S563" s="2">
        <f t="shared" si="319"/>
        <v>-55.433876550215842</v>
      </c>
      <c r="U563" s="2">
        <f t="shared" si="320"/>
        <v>-35.385057526611604</v>
      </c>
      <c r="V563" s="2">
        <f t="shared" si="320"/>
        <v>-61.440890573410613</v>
      </c>
      <c r="W563" s="2">
        <f t="shared" si="321"/>
        <v>944.56612344978419</v>
      </c>
      <c r="Y563" s="2">
        <f t="shared" si="306"/>
        <v>-37.461705060283983</v>
      </c>
      <c r="Z563" s="2">
        <f t="shared" si="307"/>
        <v>-65.046680214418032</v>
      </c>
      <c r="AB563" s="15"/>
      <c r="AC563" s="15"/>
      <c r="AD563" s="15"/>
      <c r="AE563" s="15"/>
      <c r="AF563" s="15"/>
      <c r="AG563" s="15"/>
      <c r="AH563" s="15">
        <f>AH565</f>
        <v>1</v>
      </c>
      <c r="AJ563" s="2">
        <f t="shared" si="301"/>
        <v>-37.461705060283983</v>
      </c>
      <c r="AK563" s="2">
        <f t="shared" si="301"/>
        <v>-65.046680214418032</v>
      </c>
    </row>
    <row r="564" spans="4:37" x14ac:dyDescent="0.2">
      <c r="D564" s="2" t="str">
        <f>'1.4'!AA175</f>
        <v/>
      </c>
      <c r="E564" s="2">
        <f>'1.4'!AF175</f>
        <v>-30.000000000000004</v>
      </c>
      <c r="F564" s="2">
        <f>'1.4'!AG175</f>
        <v>-39.999999999999993</v>
      </c>
      <c r="G564" s="2">
        <f>'1.4'!AH175</f>
        <v>-69.282032302755098</v>
      </c>
      <c r="I564" s="2">
        <f t="shared" si="311"/>
        <v>-58.183580193750245</v>
      </c>
      <c r="J564" s="2">
        <f t="shared" si="312"/>
        <v>-39.999999999999993</v>
      </c>
      <c r="K564" s="2">
        <f t="shared" si="313"/>
        <v>-48.111027798597647</v>
      </c>
      <c r="M564" s="2">
        <f t="shared" si="314"/>
        <v>-58.183580193750245</v>
      </c>
      <c r="N564" s="2">
        <f t="shared" si="315"/>
        <v>-51.089083325296599</v>
      </c>
      <c r="O564" s="2">
        <f t="shared" si="316"/>
        <v>-36.118922475875941</v>
      </c>
      <c r="Q564" s="2">
        <f t="shared" si="317"/>
        <v>-58.183580193750245</v>
      </c>
      <c r="R564" s="2">
        <f t="shared" si="318"/>
        <v>-51.089083325296599</v>
      </c>
      <c r="S564" s="2">
        <f t="shared" si="319"/>
        <v>-36.118922475875941</v>
      </c>
      <c r="U564" s="2">
        <f t="shared" si="320"/>
        <v>-58.183580193750245</v>
      </c>
      <c r="V564" s="2">
        <f t="shared" si="320"/>
        <v>-51.089083325296599</v>
      </c>
      <c r="W564" s="2">
        <f t="shared" si="321"/>
        <v>963.88107752412407</v>
      </c>
      <c r="Y564" s="2">
        <f t="shared" si="306"/>
        <v>-60.363857690000174</v>
      </c>
      <c r="Z564" s="2">
        <f t="shared" si="307"/>
        <v>-53.00351310612583</v>
      </c>
      <c r="AB564" s="15">
        <f t="shared" ref="AB564:AC566" si="323">Y564-Y563</f>
        <v>-22.902152629716191</v>
      </c>
      <c r="AC564" s="15">
        <f t="shared" si="323"/>
        <v>12.043167108292202</v>
      </c>
      <c r="AD564" s="36">
        <f>IF(OR(AB564=0,AC564=0),0,AC564/AB564)</f>
        <v>-0.52585306294159673</v>
      </c>
      <c r="AE564" s="36">
        <f>ATAN(AD564)</f>
        <v>-0.48411550792178593</v>
      </c>
      <c r="AF564" s="15">
        <f>IF(AB564=0,IF(AC564&gt;0,0,180),IF(AC564=0,IF(AB564&gt;0,90,270),IF(AB564&lt;0,270-DEGREES(AE564),90-DEGREES(AE564))))</f>
        <v>297.73777540075048</v>
      </c>
      <c r="AG564" s="15"/>
      <c r="AH564" s="15">
        <f>AH565</f>
        <v>1</v>
      </c>
      <c r="AJ564" s="2">
        <f t="shared" si="301"/>
        <v>-60.363857690000174</v>
      </c>
      <c r="AK564" s="2">
        <f t="shared" si="301"/>
        <v>-53.00351310612583</v>
      </c>
    </row>
    <row r="565" spans="4:37" x14ac:dyDescent="0.2">
      <c r="D565" s="2" t="str">
        <f>'1.4'!AA176</f>
        <v/>
      </c>
      <c r="E565" s="2">
        <f>'1.4'!AF176</f>
        <v>-30.000000000000004</v>
      </c>
      <c r="F565" s="2">
        <f>'1.4'!AG176</f>
        <v>-34.999999999999993</v>
      </c>
      <c r="G565" s="2">
        <f>'1.4'!AH176</f>
        <v>-60.621778264910709</v>
      </c>
      <c r="I565" s="2">
        <f t="shared" si="311"/>
        <v>-54.251907135237843</v>
      </c>
      <c r="J565" s="2">
        <f t="shared" si="312"/>
        <v>-34.999999999999993</v>
      </c>
      <c r="K565" s="2">
        <f t="shared" si="313"/>
        <v>-40.394684949749639</v>
      </c>
      <c r="M565" s="2">
        <f t="shared" si="314"/>
        <v>-54.251907135237843</v>
      </c>
      <c r="N565" s="2">
        <f t="shared" si="315"/>
        <v>-44.262317706028753</v>
      </c>
      <c r="O565" s="2">
        <f t="shared" si="316"/>
        <v>-29.959602859185289</v>
      </c>
      <c r="Q565" s="2">
        <f t="shared" si="317"/>
        <v>-54.251907135237843</v>
      </c>
      <c r="R565" s="2">
        <f t="shared" si="318"/>
        <v>-44.262317706028753</v>
      </c>
      <c r="S565" s="2">
        <f t="shared" si="319"/>
        <v>-29.959602859185289</v>
      </c>
      <c r="U565" s="2">
        <f t="shared" si="320"/>
        <v>-54.251907135237843</v>
      </c>
      <c r="V565" s="2">
        <f t="shared" si="320"/>
        <v>-44.262317706028753</v>
      </c>
      <c r="W565" s="2">
        <f t="shared" si="321"/>
        <v>970.04039714081466</v>
      </c>
      <c r="Y565" s="2">
        <f t="shared" si="306"/>
        <v>-55.927471984821302</v>
      </c>
      <c r="Z565" s="2">
        <f t="shared" si="307"/>
        <v>-45.629355062419606</v>
      </c>
      <c r="AB565" s="15">
        <f t="shared" si="323"/>
        <v>4.4363857051788713</v>
      </c>
      <c r="AC565" s="15">
        <f t="shared" si="323"/>
        <v>7.374158043706224</v>
      </c>
      <c r="AD565" s="36">
        <f>IF(OR(AB565=0,AC565=0),0,AC565/AB565)</f>
        <v>1.6621994870955217</v>
      </c>
      <c r="AE565" s="36">
        <f>ATAN(AD565)</f>
        <v>1.0291920033008233</v>
      </c>
      <c r="AF565" s="15">
        <f>IF(AB565=0,IF(AC565&gt;0,0,180),IF(AC565=0,IF(AB565&gt;0,90,270),IF(AB565&lt;0,270-DEGREES(AE565),90-DEGREES(AE565))))</f>
        <v>31.031641902248538</v>
      </c>
      <c r="AG565" s="15">
        <f>AF565-AF564</f>
        <v>-266.70613349850191</v>
      </c>
      <c r="AH565" s="37">
        <f>IF(AND(AG565&gt;0,AG565&lt;180),1,IF(AG565&lt;-180,1,0))</f>
        <v>1</v>
      </c>
      <c r="AJ565" s="2">
        <f t="shared" si="301"/>
        <v>-55.927471984821302</v>
      </c>
      <c r="AK565" s="2">
        <f t="shared" si="301"/>
        <v>-45.629355062419606</v>
      </c>
    </row>
    <row r="566" spans="4:37" x14ac:dyDescent="0.2">
      <c r="D566" s="2" t="str">
        <f>'1.4'!AA177</f>
        <v/>
      </c>
      <c r="E566" s="2">
        <f>'1.4'!AF177</f>
        <v>-3.0000000000000018</v>
      </c>
      <c r="F566" s="2">
        <f>'1.4'!AG177</f>
        <v>-29.999999999999996</v>
      </c>
      <c r="G566" s="2">
        <f>'1.4'!AH177</f>
        <v>-51.96152422706632</v>
      </c>
      <c r="I566" s="2">
        <f t="shared" si="311"/>
        <v>-26.263057923639511</v>
      </c>
      <c r="J566" s="2">
        <f t="shared" si="312"/>
        <v>-29.999999999999996</v>
      </c>
      <c r="K566" s="2">
        <f t="shared" si="313"/>
        <v>-44.936085593869393</v>
      </c>
      <c r="M566" s="2">
        <f t="shared" si="314"/>
        <v>-26.263057923639511</v>
      </c>
      <c r="N566" s="2">
        <f t="shared" si="315"/>
        <v>-40.608089552722461</v>
      </c>
      <c r="O566" s="2">
        <f t="shared" si="316"/>
        <v>-35.64035425437897</v>
      </c>
      <c r="Q566" s="2">
        <f t="shared" si="317"/>
        <v>-26.263057923639511</v>
      </c>
      <c r="R566" s="2">
        <f t="shared" si="318"/>
        <v>-40.608089552722461</v>
      </c>
      <c r="S566" s="2">
        <f t="shared" si="319"/>
        <v>-35.64035425437897</v>
      </c>
      <c r="U566" s="2">
        <f t="shared" si="320"/>
        <v>-26.263057923639511</v>
      </c>
      <c r="V566" s="2">
        <f t="shared" si="320"/>
        <v>-40.608089552722461</v>
      </c>
      <c r="W566" s="2">
        <f t="shared" si="321"/>
        <v>964.35964574562104</v>
      </c>
      <c r="Y566" s="2">
        <f t="shared" si="306"/>
        <v>-27.233675775943016</v>
      </c>
      <c r="Z566" s="2">
        <f t="shared" si="307"/>
        <v>-42.108864397084147</v>
      </c>
      <c r="AB566" s="15">
        <f t="shared" si="323"/>
        <v>28.693796208878286</v>
      </c>
      <c r="AC566" s="15">
        <f t="shared" si="323"/>
        <v>3.5204906653354584</v>
      </c>
      <c r="AD566" s="36">
        <f>IF(OR(AB566=0,AC566=0),0,AC566/AB566)</f>
        <v>0.12269170101118117</v>
      </c>
      <c r="AE566" s="36">
        <f>ATAN(AD566)</f>
        <v>0.12208156588839421</v>
      </c>
      <c r="AF566" s="15">
        <f>IF(AB566=0,IF(AC566&gt;0,0,180),IF(AC566=0,IF(AB566&gt;0,90,270),IF(AB566&lt;0,270-DEGREES(AE566),90-DEGREES(AE566))))</f>
        <v>83.005241518246734</v>
      </c>
      <c r="AG566" s="15">
        <f>AF566-AF565</f>
        <v>51.973599615998197</v>
      </c>
      <c r="AH566" s="15">
        <f>IF(AND(AG566&gt;0,AG566&lt;180),1,IF(AG566&lt;-180,1,0))</f>
        <v>1</v>
      </c>
      <c r="AJ566" s="2">
        <f t="shared" si="301"/>
        <v>-27.233675775943016</v>
      </c>
      <c r="AK566" s="2">
        <f t="shared" si="301"/>
        <v>-42.108864397084147</v>
      </c>
    </row>
    <row r="567" spans="4:37" x14ac:dyDescent="0.2">
      <c r="D567" s="2" t="str">
        <f>'1.4'!AA178</f>
        <v>TailTR</v>
      </c>
      <c r="E567" s="2">
        <f>'1.4'!AF178</f>
        <v>2.9999999999999982</v>
      </c>
      <c r="F567" s="2">
        <f>'1.4'!AG178</f>
        <v>-29.999999999999996</v>
      </c>
      <c r="G567" s="2">
        <f>'1.4'!AH178</f>
        <v>-51.96152422706632</v>
      </c>
      <c r="I567" s="2">
        <f t="shared" si="311"/>
        <v>-20.917018778509302</v>
      </c>
      <c r="J567" s="2">
        <f t="shared" si="312"/>
        <v>-29.999999999999996</v>
      </c>
      <c r="K567" s="2">
        <f t="shared" si="313"/>
        <v>-47.660028592306674</v>
      </c>
      <c r="M567" s="2">
        <f t="shared" si="314"/>
        <v>-20.917018778509302</v>
      </c>
      <c r="N567" s="2">
        <f t="shared" si="315"/>
        <v>-41.313097878491696</v>
      </c>
      <c r="O567" s="2">
        <f t="shared" si="316"/>
        <v>-38.271481145908822</v>
      </c>
      <c r="Q567" s="2">
        <f t="shared" si="317"/>
        <v>-20.917018778509302</v>
      </c>
      <c r="R567" s="2">
        <f t="shared" si="318"/>
        <v>-41.313097878491696</v>
      </c>
      <c r="S567" s="2">
        <f t="shared" si="319"/>
        <v>-38.271481145908822</v>
      </c>
      <c r="U567" s="2">
        <f t="shared" si="320"/>
        <v>-20.917018778509302</v>
      </c>
      <c r="V567" s="2">
        <f t="shared" si="320"/>
        <v>-41.313097878491696</v>
      </c>
      <c r="W567" s="2">
        <f t="shared" si="321"/>
        <v>961.72851885409113</v>
      </c>
      <c r="Y567" s="2">
        <f t="shared" si="306"/>
        <v>-21.749400551656855</v>
      </c>
      <c r="Z567" s="2">
        <f t="shared" si="307"/>
        <v>-42.957130903965137</v>
      </c>
      <c r="AB567" s="15"/>
      <c r="AC567" s="15"/>
      <c r="AD567" s="15"/>
      <c r="AE567" s="15"/>
      <c r="AF567" s="15"/>
      <c r="AG567" s="15"/>
      <c r="AH567" s="15">
        <f>AH569</f>
        <v>1</v>
      </c>
      <c r="AJ567" s="2">
        <f t="shared" si="301"/>
        <v>-21.749400551656855</v>
      </c>
      <c r="AK567" s="2">
        <f t="shared" si="301"/>
        <v>-42.957130903965137</v>
      </c>
    </row>
    <row r="568" spans="4:37" x14ac:dyDescent="0.2">
      <c r="D568" s="2" t="str">
        <f>'1.4'!AA179</f>
        <v/>
      </c>
      <c r="E568" s="2">
        <f>'1.4'!AF179</f>
        <v>29.999999999999996</v>
      </c>
      <c r="F568" s="2">
        <f>'1.4'!AG179</f>
        <v>-34.999999999999993</v>
      </c>
      <c r="G568" s="2">
        <f>'1.4'!AH179</f>
        <v>-60.621778264910709</v>
      </c>
      <c r="I568" s="2">
        <f t="shared" si="311"/>
        <v>-0.79151568393577421</v>
      </c>
      <c r="J568" s="2">
        <f t="shared" si="312"/>
        <v>-34.999999999999993</v>
      </c>
      <c r="K568" s="2">
        <f t="shared" si="313"/>
        <v>-67.634114934122437</v>
      </c>
      <c r="M568" s="2">
        <f t="shared" si="314"/>
        <v>-0.79151568393577421</v>
      </c>
      <c r="N568" s="2">
        <f t="shared" si="315"/>
        <v>-51.312400963721089</v>
      </c>
      <c r="O568" s="2">
        <f t="shared" si="316"/>
        <v>-56.270871774483801</v>
      </c>
      <c r="Q568" s="2">
        <f t="shared" si="317"/>
        <v>-0.79151568393577421</v>
      </c>
      <c r="R568" s="2">
        <f t="shared" si="318"/>
        <v>-51.312400963721089</v>
      </c>
      <c r="S568" s="2">
        <f t="shared" si="319"/>
        <v>-56.270871774483801</v>
      </c>
      <c r="U568" s="2">
        <f t="shared" si="320"/>
        <v>-0.79151568393577421</v>
      </c>
      <c r="V568" s="2">
        <f t="shared" si="320"/>
        <v>-51.312400963721089</v>
      </c>
      <c r="W568" s="2">
        <f t="shared" si="321"/>
        <v>943.72912822551621</v>
      </c>
      <c r="Y568" s="2">
        <f t="shared" si="306"/>
        <v>-0.83871066417548501</v>
      </c>
      <c r="Z568" s="2">
        <f t="shared" si="307"/>
        <v>-54.371958466730014</v>
      </c>
      <c r="AB568" s="15">
        <f t="shared" ref="AB568:AC570" si="324">Y568-Y567</f>
        <v>20.910689887481372</v>
      </c>
      <c r="AC568" s="15">
        <f t="shared" si="324"/>
        <v>-11.414827562764877</v>
      </c>
      <c r="AD568" s="36">
        <f>IF(OR(AB568=0,AC568=0),0,AC568/AB568)</f>
        <v>-0.54588479022868619</v>
      </c>
      <c r="AE568" s="36">
        <f>ATAN(AD568)</f>
        <v>-0.49967825162655</v>
      </c>
      <c r="AF568" s="15">
        <f>IF(AB568=0,IF(AC568&gt;0,0,180),IF(AC568=0,IF(AB568&gt;0,90,270),IF(AB568&lt;0,270-DEGREES(AE568),90-DEGREES(AE568))))</f>
        <v>118.62945493267728</v>
      </c>
      <c r="AG568" s="15"/>
      <c r="AH568" s="15">
        <f>AH569</f>
        <v>1</v>
      </c>
      <c r="AJ568" s="2">
        <f t="shared" si="301"/>
        <v>-0.83871066417548501</v>
      </c>
      <c r="AK568" s="2">
        <f t="shared" si="301"/>
        <v>-54.371958466730014</v>
      </c>
    </row>
    <row r="569" spans="4:37" x14ac:dyDescent="0.2">
      <c r="D569" s="2" t="str">
        <f>'1.4'!AA180</f>
        <v/>
      </c>
      <c r="E569" s="2">
        <f>'1.4'!AF180</f>
        <v>29.999999999999996</v>
      </c>
      <c r="F569" s="2">
        <f>'1.4'!AG180</f>
        <v>-39.999999999999993</v>
      </c>
      <c r="G569" s="2">
        <f>'1.4'!AH180</f>
        <v>-69.282032302755098</v>
      </c>
      <c r="I569" s="2">
        <f t="shared" si="311"/>
        <v>-4.7231887424481762</v>
      </c>
      <c r="J569" s="2">
        <f t="shared" si="312"/>
        <v>-39.999999999999993</v>
      </c>
      <c r="K569" s="2">
        <f t="shared" si="313"/>
        <v>-75.350457782970452</v>
      </c>
      <c r="M569" s="2">
        <f t="shared" si="314"/>
        <v>-4.7231887424481762</v>
      </c>
      <c r="N569" s="2">
        <f t="shared" si="315"/>
        <v>-58.139166582988935</v>
      </c>
      <c r="O569" s="2">
        <f t="shared" si="316"/>
        <v>-62.430191391174468</v>
      </c>
      <c r="Q569" s="2">
        <f t="shared" si="317"/>
        <v>-4.7231887424481762</v>
      </c>
      <c r="R569" s="2">
        <f t="shared" si="318"/>
        <v>-58.139166582988935</v>
      </c>
      <c r="S569" s="2">
        <f t="shared" si="319"/>
        <v>-62.430191391174468</v>
      </c>
      <c r="U569" s="2">
        <f t="shared" si="320"/>
        <v>-4.7231887424481762</v>
      </c>
      <c r="V569" s="2">
        <f t="shared" si="320"/>
        <v>-58.139166582988935</v>
      </c>
      <c r="W569" s="2">
        <f t="shared" si="321"/>
        <v>937.5698086088255</v>
      </c>
      <c r="Y569" s="2">
        <f t="shared" si="306"/>
        <v>-5.0376928726581829</v>
      </c>
      <c r="Z569" s="2">
        <f t="shared" si="307"/>
        <v>-62.010493564480655</v>
      </c>
      <c r="AB569" s="15">
        <f t="shared" si="324"/>
        <v>-4.1989822084826978</v>
      </c>
      <c r="AC569" s="15">
        <f t="shared" si="324"/>
        <v>-7.6385350977506405</v>
      </c>
      <c r="AD569" s="36">
        <f>IF(OR(AB569=0,AC569=0),0,AC569/AB569)</f>
        <v>1.81913966730305</v>
      </c>
      <c r="AE569" s="36">
        <f>ATAN(AD569)</f>
        <v>1.0681754822455423</v>
      </c>
      <c r="AF569" s="15">
        <f>IF(AB569=0,IF(AC569&gt;0,0,180),IF(AC569=0,IF(AB569&gt;0,90,270),IF(AB569&lt;0,270-DEGREES(AE569),90-DEGREES(AE569))))</f>
        <v>208.79805308797904</v>
      </c>
      <c r="AG569" s="15">
        <f>AF569-AF568</f>
        <v>90.168598155301765</v>
      </c>
      <c r="AH569" s="37">
        <f>IF(AND(AG569&gt;0,AG569&lt;180),1,IF(AG569&lt;-180,1,0))</f>
        <v>1</v>
      </c>
      <c r="AJ569" s="2">
        <f t="shared" si="301"/>
        <v>-5.0376928726581829</v>
      </c>
      <c r="AK569" s="2">
        <f t="shared" si="301"/>
        <v>-62.010493564480655</v>
      </c>
    </row>
    <row r="570" spans="4:37" x14ac:dyDescent="0.2">
      <c r="D570" s="2" t="str">
        <f>'1.4'!AA181</f>
        <v/>
      </c>
      <c r="E570" s="2">
        <f>'1.4'!AF181</f>
        <v>-2.7565840235443946E-15</v>
      </c>
      <c r="F570" s="2">
        <f>'1.4'!AG181</f>
        <v>-44.999999999999993</v>
      </c>
      <c r="G570" s="2">
        <f>'1.4'!AH181</f>
        <v>-77.94228634059948</v>
      </c>
      <c r="I570" s="2">
        <f t="shared" si="311"/>
        <v>-35.385057526611604</v>
      </c>
      <c r="J570" s="2">
        <f t="shared" si="312"/>
        <v>-44.999999999999993</v>
      </c>
      <c r="K570" s="2">
        <f t="shared" si="313"/>
        <v>-69.44708563963205</v>
      </c>
      <c r="M570" s="2">
        <f t="shared" si="314"/>
        <v>-35.385057526611604</v>
      </c>
      <c r="N570" s="2">
        <f t="shared" si="315"/>
        <v>-61.440890573410613</v>
      </c>
      <c r="O570" s="2">
        <f t="shared" si="316"/>
        <v>-55.433876550215842</v>
      </c>
      <c r="Q570" s="2">
        <f t="shared" si="317"/>
        <v>-35.385057526611604</v>
      </c>
      <c r="R570" s="2">
        <f t="shared" si="318"/>
        <v>-61.440890573410613</v>
      </c>
      <c r="S570" s="2">
        <f t="shared" si="319"/>
        <v>-55.433876550215842</v>
      </c>
      <c r="U570" s="2">
        <f t="shared" si="320"/>
        <v>-35.385057526611604</v>
      </c>
      <c r="V570" s="2">
        <f t="shared" si="320"/>
        <v>-61.440890573410613</v>
      </c>
      <c r="W570" s="2">
        <f t="shared" si="321"/>
        <v>944.56612344978419</v>
      </c>
      <c r="Y570" s="2">
        <f t="shared" si="306"/>
        <v>-37.461705060283983</v>
      </c>
      <c r="Z570" s="2">
        <f t="shared" si="307"/>
        <v>-65.046680214418032</v>
      </c>
      <c r="AB570" s="15">
        <f t="shared" si="324"/>
        <v>-32.424012187625799</v>
      </c>
      <c r="AC570" s="15">
        <f t="shared" si="324"/>
        <v>-3.0361866499373775</v>
      </c>
      <c r="AD570" s="36">
        <f>IF(OR(AB570=0,AC570=0),0,AC570/AB570)</f>
        <v>9.3640066268421238E-2</v>
      </c>
      <c r="AE570" s="36">
        <f>ATAN(AD570)</f>
        <v>9.3367804110384853E-2</v>
      </c>
      <c r="AF570" s="15">
        <f>IF(AB570=0,IF(AC570&gt;0,0,180),IF(AC570=0,IF(AB570&gt;0,90,270),IF(AB570&lt;0,270-DEGREES(AE570),90-DEGREES(AE570))))</f>
        <v>264.65041888207071</v>
      </c>
      <c r="AG570" s="15">
        <f>AF570-AF569</f>
        <v>55.852365794091668</v>
      </c>
      <c r="AH570" s="15">
        <f>IF(AND(AG570&gt;0,AG570&lt;180),1,IF(AG570&lt;-180,1,0))</f>
        <v>1</v>
      </c>
      <c r="AJ570" s="2">
        <f t="shared" si="301"/>
        <v>-37.461705060283983</v>
      </c>
      <c r="AK570" s="2">
        <f t="shared" si="301"/>
        <v>-65.046680214418032</v>
      </c>
    </row>
    <row r="571" spans="4:37" x14ac:dyDescent="0.2">
      <c r="D571" s="2" t="str">
        <f>'1.4'!AA182</f>
        <v>TailBL</v>
      </c>
      <c r="E571" s="2">
        <f>'1.4'!AF182</f>
        <v>-3.0000000000000018</v>
      </c>
      <c r="F571" s="2">
        <f>'1.4'!AG182</f>
        <v>-29.999999999999996</v>
      </c>
      <c r="G571" s="2">
        <f>'1.4'!AH182</f>
        <v>-51.96152422706632</v>
      </c>
      <c r="I571" s="2">
        <f t="shared" si="311"/>
        <v>-26.263057923639511</v>
      </c>
      <c r="J571" s="2">
        <f t="shared" si="312"/>
        <v>-29.999999999999996</v>
      </c>
      <c r="K571" s="2">
        <f t="shared" si="313"/>
        <v>-44.936085593869393</v>
      </c>
      <c r="M571" s="2">
        <f t="shared" si="314"/>
        <v>-26.263057923639511</v>
      </c>
      <c r="N571" s="2">
        <f t="shared" si="315"/>
        <v>-40.608089552722461</v>
      </c>
      <c r="O571" s="2">
        <f t="shared" si="316"/>
        <v>-35.64035425437897</v>
      </c>
      <c r="Q571" s="2">
        <f t="shared" si="317"/>
        <v>-26.263057923639511</v>
      </c>
      <c r="R571" s="2">
        <f t="shared" si="318"/>
        <v>-40.608089552722461</v>
      </c>
      <c r="S571" s="2">
        <f t="shared" si="319"/>
        <v>-35.64035425437897</v>
      </c>
      <c r="U571" s="2">
        <f t="shared" si="320"/>
        <v>-26.263057923639511</v>
      </c>
      <c r="V571" s="2">
        <f t="shared" si="320"/>
        <v>-40.608089552722461</v>
      </c>
      <c r="W571" s="2">
        <f t="shared" si="321"/>
        <v>964.35964574562104</v>
      </c>
      <c r="Y571" s="2">
        <f t="shared" si="306"/>
        <v>-27.233675775943016</v>
      </c>
      <c r="Z571" s="2">
        <f t="shared" si="307"/>
        <v>-42.108864397084147</v>
      </c>
      <c r="AB571" s="15"/>
      <c r="AC571" s="15"/>
      <c r="AD571" s="15"/>
      <c r="AE571" s="15"/>
      <c r="AF571" s="15"/>
      <c r="AG571" s="15"/>
      <c r="AH571" s="15">
        <f>AH573</f>
        <v>0</v>
      </c>
      <c r="AJ571" s="2">
        <f t="shared" si="301"/>
        <v>0</v>
      </c>
      <c r="AK571" s="2">
        <f t="shared" si="301"/>
        <v>0</v>
      </c>
    </row>
    <row r="572" spans="4:37" x14ac:dyDescent="0.2">
      <c r="D572" s="2" t="str">
        <f>'1.4'!AA183</f>
        <v/>
      </c>
      <c r="E572" s="2">
        <f>'1.4'!AF183</f>
        <v>-30.000000000000004</v>
      </c>
      <c r="F572" s="2">
        <f>'1.4'!AG183</f>
        <v>-34.999999999999993</v>
      </c>
      <c r="G572" s="2">
        <f>'1.4'!AH183</f>
        <v>-60.621778264910709</v>
      </c>
      <c r="I572" s="2">
        <f t="shared" si="311"/>
        <v>-54.251907135237843</v>
      </c>
      <c r="J572" s="2">
        <f t="shared" si="312"/>
        <v>-34.999999999999993</v>
      </c>
      <c r="K572" s="2">
        <f t="shared" si="313"/>
        <v>-40.394684949749639</v>
      </c>
      <c r="M572" s="2">
        <f t="shared" si="314"/>
        <v>-54.251907135237843</v>
      </c>
      <c r="N572" s="2">
        <f t="shared" si="315"/>
        <v>-44.262317706028753</v>
      </c>
      <c r="O572" s="2">
        <f t="shared" si="316"/>
        <v>-29.959602859185289</v>
      </c>
      <c r="Q572" s="2">
        <f t="shared" si="317"/>
        <v>-54.251907135237843</v>
      </c>
      <c r="R572" s="2">
        <f t="shared" si="318"/>
        <v>-44.262317706028753</v>
      </c>
      <c r="S572" s="2">
        <f t="shared" si="319"/>
        <v>-29.959602859185289</v>
      </c>
      <c r="U572" s="2">
        <f t="shared" si="320"/>
        <v>-54.251907135237843</v>
      </c>
      <c r="V572" s="2">
        <f t="shared" si="320"/>
        <v>-44.262317706028753</v>
      </c>
      <c r="W572" s="2">
        <f t="shared" si="321"/>
        <v>970.04039714081466</v>
      </c>
      <c r="Y572" s="2">
        <f t="shared" si="306"/>
        <v>-55.927471984821302</v>
      </c>
      <c r="Z572" s="2">
        <f t="shared" si="307"/>
        <v>-45.629355062419606</v>
      </c>
      <c r="AB572" s="15">
        <f t="shared" ref="AB572:AC574" si="325">Y572-Y571</f>
        <v>-28.693796208878286</v>
      </c>
      <c r="AC572" s="15">
        <f t="shared" si="325"/>
        <v>-3.5204906653354584</v>
      </c>
      <c r="AD572" s="36">
        <f>IF(OR(AB572=0,AC572=0),0,AC572/AB572)</f>
        <v>0.12269170101118117</v>
      </c>
      <c r="AE572" s="36">
        <f>ATAN(AD572)</f>
        <v>0.12208156588839421</v>
      </c>
      <c r="AF572" s="15">
        <f>IF(AB572=0,IF(AC572&gt;0,0,180),IF(AC572=0,IF(AB572&gt;0,90,270),IF(AB572&lt;0,270-DEGREES(AE572),90-DEGREES(AE572))))</f>
        <v>263.00524151824675</v>
      </c>
      <c r="AG572" s="15"/>
      <c r="AH572" s="15">
        <f>AH573</f>
        <v>0</v>
      </c>
      <c r="AJ572" s="2">
        <f t="shared" si="301"/>
        <v>0</v>
      </c>
      <c r="AK572" s="2">
        <f t="shared" si="301"/>
        <v>0</v>
      </c>
    </row>
    <row r="573" spans="4:37" x14ac:dyDescent="0.2">
      <c r="D573" s="2" t="str">
        <f>'1.4'!AA184</f>
        <v/>
      </c>
      <c r="E573" s="2">
        <f>'1.4'!AF184</f>
        <v>-30.000000000000004</v>
      </c>
      <c r="F573" s="2">
        <f>'1.4'!AG184</f>
        <v>-39.999999999999993</v>
      </c>
      <c r="G573" s="2">
        <f>'1.4'!AH184</f>
        <v>-69.282032302755098</v>
      </c>
      <c r="I573" s="2">
        <f t="shared" si="311"/>
        <v>-58.183580193750245</v>
      </c>
      <c r="J573" s="2">
        <f t="shared" si="312"/>
        <v>-39.999999999999993</v>
      </c>
      <c r="K573" s="2">
        <f t="shared" si="313"/>
        <v>-48.111027798597647</v>
      </c>
      <c r="M573" s="2">
        <f t="shared" si="314"/>
        <v>-58.183580193750245</v>
      </c>
      <c r="N573" s="2">
        <f t="shared" si="315"/>
        <v>-51.089083325296599</v>
      </c>
      <c r="O573" s="2">
        <f t="shared" si="316"/>
        <v>-36.118922475875941</v>
      </c>
      <c r="Q573" s="2">
        <f t="shared" si="317"/>
        <v>-58.183580193750245</v>
      </c>
      <c r="R573" s="2">
        <f t="shared" si="318"/>
        <v>-51.089083325296599</v>
      </c>
      <c r="S573" s="2">
        <f t="shared" si="319"/>
        <v>-36.118922475875941</v>
      </c>
      <c r="U573" s="2">
        <f t="shared" si="320"/>
        <v>-58.183580193750245</v>
      </c>
      <c r="V573" s="2">
        <f t="shared" si="320"/>
        <v>-51.089083325296599</v>
      </c>
      <c r="W573" s="2">
        <f t="shared" si="321"/>
        <v>963.88107752412407</v>
      </c>
      <c r="Y573" s="2">
        <f t="shared" si="306"/>
        <v>-60.363857690000174</v>
      </c>
      <c r="Z573" s="2">
        <f t="shared" si="307"/>
        <v>-53.00351310612583</v>
      </c>
      <c r="AB573" s="15">
        <f t="shared" si="325"/>
        <v>-4.4363857051788713</v>
      </c>
      <c r="AC573" s="15">
        <f t="shared" si="325"/>
        <v>-7.374158043706224</v>
      </c>
      <c r="AD573" s="36">
        <f>IF(OR(AB573=0,AC573=0),0,AC573/AB573)</f>
        <v>1.6621994870955217</v>
      </c>
      <c r="AE573" s="36">
        <f>ATAN(AD573)</f>
        <v>1.0291920033008233</v>
      </c>
      <c r="AF573" s="15">
        <f>IF(AB573=0,IF(AC573&gt;0,0,180),IF(AC573=0,IF(AB573&gt;0,90,270),IF(AB573&lt;0,270-DEGREES(AE573),90-DEGREES(AE573))))</f>
        <v>211.03164190224854</v>
      </c>
      <c r="AG573" s="15">
        <f>AF573-AF572</f>
        <v>-51.973599615998211</v>
      </c>
      <c r="AH573" s="37">
        <f>IF(AND(AG573&gt;0,AG573&lt;180),1,IF(AG573&lt;-180,1,0))</f>
        <v>0</v>
      </c>
      <c r="AJ573" s="2">
        <f t="shared" si="301"/>
        <v>0</v>
      </c>
      <c r="AK573" s="2">
        <f t="shared" si="301"/>
        <v>0</v>
      </c>
    </row>
    <row r="574" spans="4:37" x14ac:dyDescent="0.2">
      <c r="D574" s="2" t="str">
        <f>'1.4'!AA185</f>
        <v/>
      </c>
      <c r="E574" s="2">
        <f>'1.4'!AF185</f>
        <v>-2.7565840235443946E-15</v>
      </c>
      <c r="F574" s="2">
        <f>'1.4'!AG185</f>
        <v>-44.999999999999993</v>
      </c>
      <c r="G574" s="2">
        <f>'1.4'!AH185</f>
        <v>-77.94228634059948</v>
      </c>
      <c r="I574" s="2">
        <f t="shared" si="311"/>
        <v>-35.385057526611604</v>
      </c>
      <c r="J574" s="2">
        <f t="shared" si="312"/>
        <v>-44.999999999999993</v>
      </c>
      <c r="K574" s="2">
        <f t="shared" si="313"/>
        <v>-69.44708563963205</v>
      </c>
      <c r="M574" s="2">
        <f t="shared" si="314"/>
        <v>-35.385057526611604</v>
      </c>
      <c r="N574" s="2">
        <f t="shared" si="315"/>
        <v>-61.440890573410613</v>
      </c>
      <c r="O574" s="2">
        <f t="shared" si="316"/>
        <v>-55.433876550215842</v>
      </c>
      <c r="Q574" s="2">
        <f t="shared" si="317"/>
        <v>-35.385057526611604</v>
      </c>
      <c r="R574" s="2">
        <f t="shared" si="318"/>
        <v>-61.440890573410613</v>
      </c>
      <c r="S574" s="2">
        <f t="shared" si="319"/>
        <v>-55.433876550215842</v>
      </c>
      <c r="U574" s="2">
        <f t="shared" si="320"/>
        <v>-35.385057526611604</v>
      </c>
      <c r="V574" s="2">
        <f t="shared" si="320"/>
        <v>-61.440890573410613</v>
      </c>
      <c r="W574" s="2">
        <f t="shared" si="321"/>
        <v>944.56612344978419</v>
      </c>
      <c r="Y574" s="2">
        <f t="shared" si="306"/>
        <v>-37.461705060283983</v>
      </c>
      <c r="Z574" s="2">
        <f t="shared" si="307"/>
        <v>-65.046680214418032</v>
      </c>
      <c r="AB574" s="15">
        <f t="shared" si="325"/>
        <v>22.902152629716191</v>
      </c>
      <c r="AC574" s="15">
        <f t="shared" si="325"/>
        <v>-12.043167108292202</v>
      </c>
      <c r="AD574" s="36">
        <f>IF(OR(AB574=0,AC574=0),0,AC574/AB574)</f>
        <v>-0.52585306294159673</v>
      </c>
      <c r="AE574" s="36">
        <f>ATAN(AD574)</f>
        <v>-0.48411550792178593</v>
      </c>
      <c r="AF574" s="15">
        <f>IF(AB574=0,IF(AC574&gt;0,0,180),IF(AC574=0,IF(AB574&gt;0,90,270),IF(AB574&lt;0,270-DEGREES(AE574),90-DEGREES(AE574))))</f>
        <v>117.73777540075051</v>
      </c>
      <c r="AG574" s="15">
        <f>AF574-AF573</f>
        <v>-93.29386650149803</v>
      </c>
      <c r="AH574" s="15">
        <f>IF(AND(AG574&gt;0,AG574&lt;180),1,IF(AG574&lt;-180,1,0))</f>
        <v>0</v>
      </c>
      <c r="AJ574" s="2">
        <f t="shared" si="301"/>
        <v>0</v>
      </c>
      <c r="AK574" s="2">
        <f t="shared" si="301"/>
        <v>0</v>
      </c>
    </row>
    <row r="575" spans="4:37" x14ac:dyDescent="0.2">
      <c r="D575" s="2" t="str">
        <f>'1.4'!AA186</f>
        <v>TailBR</v>
      </c>
      <c r="E575" s="2">
        <f>'1.4'!AF186</f>
        <v>-2.7565840235443946E-15</v>
      </c>
      <c r="F575" s="2">
        <f>'1.4'!AG186</f>
        <v>-44.999999999999993</v>
      </c>
      <c r="G575" s="2">
        <f>'1.4'!AH186</f>
        <v>-77.94228634059948</v>
      </c>
      <c r="I575" s="2">
        <f t="shared" si="311"/>
        <v>-35.385057526611604</v>
      </c>
      <c r="J575" s="2">
        <f t="shared" si="312"/>
        <v>-44.999999999999993</v>
      </c>
      <c r="K575" s="2">
        <f t="shared" si="313"/>
        <v>-69.44708563963205</v>
      </c>
      <c r="M575" s="2">
        <f t="shared" si="314"/>
        <v>-35.385057526611604</v>
      </c>
      <c r="N575" s="2">
        <f t="shared" si="315"/>
        <v>-61.440890573410613</v>
      </c>
      <c r="O575" s="2">
        <f t="shared" si="316"/>
        <v>-55.433876550215842</v>
      </c>
      <c r="Q575" s="2">
        <f t="shared" si="317"/>
        <v>-35.385057526611604</v>
      </c>
      <c r="R575" s="2">
        <f t="shared" si="318"/>
        <v>-61.440890573410613</v>
      </c>
      <c r="S575" s="2">
        <f t="shared" si="319"/>
        <v>-55.433876550215842</v>
      </c>
      <c r="U575" s="2">
        <f t="shared" si="320"/>
        <v>-35.385057526611604</v>
      </c>
      <c r="V575" s="2">
        <f t="shared" si="320"/>
        <v>-61.440890573410613</v>
      </c>
      <c r="W575" s="2">
        <f t="shared" si="321"/>
        <v>944.56612344978419</v>
      </c>
      <c r="Y575" s="2">
        <f t="shared" si="306"/>
        <v>-37.461705060283983</v>
      </c>
      <c r="Z575" s="2">
        <f t="shared" si="307"/>
        <v>-65.046680214418032</v>
      </c>
      <c r="AB575" s="15"/>
      <c r="AC575" s="15"/>
      <c r="AD575" s="15"/>
      <c r="AE575" s="15"/>
      <c r="AF575" s="15"/>
      <c r="AG575" s="15"/>
      <c r="AH575" s="15">
        <f>AH577</f>
        <v>0</v>
      </c>
      <c r="AJ575" s="2">
        <f t="shared" si="301"/>
        <v>0</v>
      </c>
      <c r="AK575" s="2">
        <f t="shared" si="301"/>
        <v>0</v>
      </c>
    </row>
    <row r="576" spans="4:37" x14ac:dyDescent="0.2">
      <c r="D576" s="2" t="str">
        <f>'1.4'!AA187</f>
        <v/>
      </c>
      <c r="E576" s="2">
        <f>'1.4'!AF187</f>
        <v>29.999999999999996</v>
      </c>
      <c r="F576" s="2">
        <f>'1.4'!AG187</f>
        <v>-39.999999999999993</v>
      </c>
      <c r="G576" s="2">
        <f>'1.4'!AH187</f>
        <v>-69.282032302755098</v>
      </c>
      <c r="I576" s="2">
        <f t="shared" si="311"/>
        <v>-4.7231887424481762</v>
      </c>
      <c r="J576" s="2">
        <f t="shared" si="312"/>
        <v>-39.999999999999993</v>
      </c>
      <c r="K576" s="2">
        <f t="shared" si="313"/>
        <v>-75.350457782970452</v>
      </c>
      <c r="M576" s="2">
        <f t="shared" si="314"/>
        <v>-4.7231887424481762</v>
      </c>
      <c r="N576" s="2">
        <f t="shared" si="315"/>
        <v>-58.139166582988935</v>
      </c>
      <c r="O576" s="2">
        <f t="shared" si="316"/>
        <v>-62.430191391174468</v>
      </c>
      <c r="Q576" s="2">
        <f t="shared" si="317"/>
        <v>-4.7231887424481762</v>
      </c>
      <c r="R576" s="2">
        <f t="shared" si="318"/>
        <v>-58.139166582988935</v>
      </c>
      <c r="S576" s="2">
        <f t="shared" si="319"/>
        <v>-62.430191391174468</v>
      </c>
      <c r="U576" s="2">
        <f t="shared" si="320"/>
        <v>-4.7231887424481762</v>
      </c>
      <c r="V576" s="2">
        <f t="shared" si="320"/>
        <v>-58.139166582988935</v>
      </c>
      <c r="W576" s="2">
        <f t="shared" si="321"/>
        <v>937.5698086088255</v>
      </c>
      <c r="Y576" s="2">
        <f t="shared" si="306"/>
        <v>-5.0376928726581829</v>
      </c>
      <c r="Z576" s="2">
        <f t="shared" si="307"/>
        <v>-62.010493564480655</v>
      </c>
      <c r="AB576" s="15">
        <f t="shared" ref="AB576:AC578" si="326">Y576-Y575</f>
        <v>32.424012187625799</v>
      </c>
      <c r="AC576" s="15">
        <f t="shared" si="326"/>
        <v>3.0361866499373775</v>
      </c>
      <c r="AD576" s="36">
        <f>IF(OR(AB576=0,AC576=0),0,AC576/AB576)</f>
        <v>9.3640066268421238E-2</v>
      </c>
      <c r="AE576" s="36">
        <f>ATAN(AD576)</f>
        <v>9.3367804110384853E-2</v>
      </c>
      <c r="AF576" s="15">
        <f>IF(AB576=0,IF(AC576&gt;0,0,180),IF(AC576=0,IF(AB576&gt;0,90,270),IF(AB576&lt;0,270-DEGREES(AE576),90-DEGREES(AE576))))</f>
        <v>84.650418882070724</v>
      </c>
      <c r="AG576" s="15"/>
      <c r="AH576" s="15">
        <f>AH577</f>
        <v>0</v>
      </c>
      <c r="AJ576" s="2">
        <f t="shared" si="301"/>
        <v>0</v>
      </c>
      <c r="AK576" s="2">
        <f t="shared" si="301"/>
        <v>0</v>
      </c>
    </row>
    <row r="577" spans="2:37" x14ac:dyDescent="0.2">
      <c r="D577" s="2" t="str">
        <f>'1.4'!AA188</f>
        <v/>
      </c>
      <c r="E577" s="2">
        <f>'1.4'!AF188</f>
        <v>29.999999999999996</v>
      </c>
      <c r="F577" s="2">
        <f>'1.4'!AG188</f>
        <v>-34.999999999999993</v>
      </c>
      <c r="G577" s="2">
        <f>'1.4'!AH188</f>
        <v>-60.621778264910709</v>
      </c>
      <c r="I577" s="2">
        <f t="shared" si="311"/>
        <v>-0.79151568393577421</v>
      </c>
      <c r="J577" s="2">
        <f t="shared" si="312"/>
        <v>-34.999999999999993</v>
      </c>
      <c r="K577" s="2">
        <f t="shared" si="313"/>
        <v>-67.634114934122437</v>
      </c>
      <c r="M577" s="2">
        <f t="shared" si="314"/>
        <v>-0.79151568393577421</v>
      </c>
      <c r="N577" s="2">
        <f t="shared" si="315"/>
        <v>-51.312400963721089</v>
      </c>
      <c r="O577" s="2">
        <f t="shared" si="316"/>
        <v>-56.270871774483801</v>
      </c>
      <c r="Q577" s="2">
        <f t="shared" si="317"/>
        <v>-0.79151568393577421</v>
      </c>
      <c r="R577" s="2">
        <f t="shared" si="318"/>
        <v>-51.312400963721089</v>
      </c>
      <c r="S577" s="2">
        <f t="shared" si="319"/>
        <v>-56.270871774483801</v>
      </c>
      <c r="U577" s="2">
        <f t="shared" si="320"/>
        <v>-0.79151568393577421</v>
      </c>
      <c r="V577" s="2">
        <f t="shared" si="320"/>
        <v>-51.312400963721089</v>
      </c>
      <c r="W577" s="2">
        <f t="shared" si="321"/>
        <v>943.72912822551621</v>
      </c>
      <c r="Y577" s="2">
        <f t="shared" si="306"/>
        <v>-0.83871066417548501</v>
      </c>
      <c r="Z577" s="2">
        <f t="shared" si="307"/>
        <v>-54.371958466730014</v>
      </c>
      <c r="AB577" s="15">
        <f t="shared" si="326"/>
        <v>4.1989822084826978</v>
      </c>
      <c r="AC577" s="15">
        <f t="shared" si="326"/>
        <v>7.6385350977506405</v>
      </c>
      <c r="AD577" s="36">
        <f>IF(OR(AB577=0,AC577=0),0,AC577/AB577)</f>
        <v>1.81913966730305</v>
      </c>
      <c r="AE577" s="36">
        <f>ATAN(AD577)</f>
        <v>1.0681754822455423</v>
      </c>
      <c r="AF577" s="15">
        <f>IF(AB577=0,IF(AC577&gt;0,0,180),IF(AC577=0,IF(AB577&gt;0,90,270),IF(AB577&lt;0,270-DEGREES(AE577),90-DEGREES(AE577))))</f>
        <v>28.798053087979028</v>
      </c>
      <c r="AG577" s="15">
        <f>AF577-AF576</f>
        <v>-55.852365794091696</v>
      </c>
      <c r="AH577" s="37">
        <f>IF(AND(AG577&gt;0,AG577&lt;180),1,IF(AG577&lt;-180,1,0))</f>
        <v>0</v>
      </c>
      <c r="AJ577" s="2">
        <f t="shared" si="301"/>
        <v>0</v>
      </c>
      <c r="AK577" s="2">
        <f t="shared" si="301"/>
        <v>0</v>
      </c>
    </row>
    <row r="578" spans="2:37" x14ac:dyDescent="0.2">
      <c r="D578" s="2" t="str">
        <f>'1.4'!AA189</f>
        <v/>
      </c>
      <c r="E578" s="2">
        <f>'1.4'!AF189</f>
        <v>2.9999999999999982</v>
      </c>
      <c r="F578" s="2">
        <f>'1.4'!AG189</f>
        <v>-29.999999999999996</v>
      </c>
      <c r="G578" s="2">
        <f>'1.4'!AH189</f>
        <v>-51.96152422706632</v>
      </c>
      <c r="I578" s="2">
        <f t="shared" si="311"/>
        <v>-20.917018778509302</v>
      </c>
      <c r="J578" s="2">
        <f t="shared" si="312"/>
        <v>-29.999999999999996</v>
      </c>
      <c r="K578" s="2">
        <f t="shared" si="313"/>
        <v>-47.660028592306674</v>
      </c>
      <c r="M578" s="2">
        <f t="shared" si="314"/>
        <v>-20.917018778509302</v>
      </c>
      <c r="N578" s="2">
        <f t="shared" si="315"/>
        <v>-41.313097878491696</v>
      </c>
      <c r="O578" s="2">
        <f t="shared" si="316"/>
        <v>-38.271481145908822</v>
      </c>
      <c r="Q578" s="2">
        <f t="shared" si="317"/>
        <v>-20.917018778509302</v>
      </c>
      <c r="R578" s="2">
        <f t="shared" si="318"/>
        <v>-41.313097878491696</v>
      </c>
      <c r="S578" s="2">
        <f t="shared" si="319"/>
        <v>-38.271481145908822</v>
      </c>
      <c r="U578" s="2">
        <f t="shared" si="320"/>
        <v>-20.917018778509302</v>
      </c>
      <c r="V578" s="2">
        <f t="shared" si="320"/>
        <v>-41.313097878491696</v>
      </c>
      <c r="W578" s="2">
        <f t="shared" si="321"/>
        <v>961.72851885409113</v>
      </c>
      <c r="Y578" s="2">
        <f t="shared" si="306"/>
        <v>-21.749400551656855</v>
      </c>
      <c r="Z578" s="2">
        <f t="shared" si="307"/>
        <v>-42.957130903965137</v>
      </c>
      <c r="AB578" s="15">
        <f t="shared" si="326"/>
        <v>-20.910689887481372</v>
      </c>
      <c r="AC578" s="15">
        <f t="shared" si="326"/>
        <v>11.414827562764877</v>
      </c>
      <c r="AD578" s="36">
        <f>IF(OR(AB578=0,AC578=0),0,AC578/AB578)</f>
        <v>-0.54588479022868619</v>
      </c>
      <c r="AE578" s="36">
        <f>ATAN(AD578)</f>
        <v>-0.49967825162655</v>
      </c>
      <c r="AF578" s="15">
        <f>IF(AB578=0,IF(AC578&gt;0,0,180),IF(AC578=0,IF(AB578&gt;0,90,270),IF(AB578&lt;0,270-DEGREES(AE578),90-DEGREES(AE578))))</f>
        <v>298.62945493267728</v>
      </c>
      <c r="AG578" s="15">
        <f>AF578-AF577</f>
        <v>269.83140184469823</v>
      </c>
      <c r="AH578" s="15">
        <f>IF(AND(AG578&gt;0,AG578&lt;180),1,IF(AG578&lt;-180,1,0))</f>
        <v>0</v>
      </c>
      <c r="AJ578" s="2">
        <f t="shared" si="301"/>
        <v>0</v>
      </c>
      <c r="AK578" s="2">
        <f t="shared" si="301"/>
        <v>0</v>
      </c>
    </row>
    <row r="579" spans="2:37" x14ac:dyDescent="0.2">
      <c r="D579" s="2" t="str">
        <f>'1.4'!AA190</f>
        <v>RudL</v>
      </c>
      <c r="E579" s="2">
        <f>'1.4'!AF190</f>
        <v>-1.8907731666308358E-15</v>
      </c>
      <c r="F579" s="2">
        <f>'1.4'!AG190</f>
        <v>-27.40192378864668</v>
      </c>
      <c r="G579" s="2">
        <f>'1.4'!AH190</f>
        <v>-53.46152422706632</v>
      </c>
      <c r="I579" s="2">
        <f t="shared" si="311"/>
        <v>-24.271024100683725</v>
      </c>
      <c r="J579" s="2">
        <f t="shared" si="312"/>
        <v>-27.40192378864668</v>
      </c>
      <c r="K579" s="2">
        <f t="shared" si="313"/>
        <v>-47.634566879370581</v>
      </c>
      <c r="M579" s="2">
        <f t="shared" si="314"/>
        <v>-24.271024100683725</v>
      </c>
      <c r="N579" s="2">
        <f t="shared" si="315"/>
        <v>-38.796958991049479</v>
      </c>
      <c r="O579" s="2">
        <f t="shared" si="316"/>
        <v>-38.919318623928334</v>
      </c>
      <c r="Q579" s="2">
        <f t="shared" si="317"/>
        <v>-24.271024100683725</v>
      </c>
      <c r="R579" s="2">
        <f t="shared" si="318"/>
        <v>-38.796958991049479</v>
      </c>
      <c r="S579" s="2">
        <f t="shared" si="319"/>
        <v>-38.919318623928334</v>
      </c>
      <c r="U579" s="2">
        <f t="shared" si="320"/>
        <v>-24.271024100683725</v>
      </c>
      <c r="V579" s="2">
        <f t="shared" si="320"/>
        <v>-38.796958991049479</v>
      </c>
      <c r="W579" s="2">
        <f t="shared" si="321"/>
        <v>961.08068137607165</v>
      </c>
      <c r="Y579" s="2">
        <f t="shared" si="306"/>
        <v>-25.253888222924807</v>
      </c>
      <c r="Z579" s="2">
        <f t="shared" si="307"/>
        <v>-40.36805623384307</v>
      </c>
      <c r="AB579" s="15"/>
      <c r="AC579" s="15"/>
      <c r="AD579" s="15"/>
      <c r="AE579" s="15"/>
      <c r="AF579" s="15"/>
      <c r="AG579" s="15"/>
      <c r="AH579" s="15">
        <f>AH581</f>
        <v>0</v>
      </c>
      <c r="AJ579" s="2">
        <f t="shared" si="301"/>
        <v>0</v>
      </c>
      <c r="AK579" s="2">
        <f t="shared" si="301"/>
        <v>0</v>
      </c>
    </row>
    <row r="580" spans="2:37" x14ac:dyDescent="0.2">
      <c r="D580" s="2" t="str">
        <f>'1.4'!AA191</f>
        <v/>
      </c>
      <c r="E580" s="2">
        <f>'1.4'!AF191</f>
        <v>-2.9808017524962994E-15</v>
      </c>
      <c r="F580" s="2">
        <f>'1.4'!AG191</f>
        <v>-14.019237886466833</v>
      </c>
      <c r="G580" s="2">
        <f>'1.4'!AH191</f>
        <v>-84.282032302755098</v>
      </c>
      <c r="I580" s="2">
        <f t="shared" si="311"/>
        <v>-38.26324196419241</v>
      </c>
      <c r="J580" s="2">
        <f t="shared" si="312"/>
        <v>-14.019237886466833</v>
      </c>
      <c r="K580" s="2">
        <f t="shared" si="313"/>
        <v>-75.095840653609571</v>
      </c>
      <c r="M580" s="2">
        <f t="shared" si="314"/>
        <v>-38.26324196419241</v>
      </c>
      <c r="N580" s="2">
        <f t="shared" si="315"/>
        <v>-32.977777708566776</v>
      </c>
      <c r="O580" s="2">
        <f t="shared" si="316"/>
        <v>-68.9085661713696</v>
      </c>
      <c r="Q580" s="2">
        <f t="shared" si="317"/>
        <v>-38.26324196419241</v>
      </c>
      <c r="R580" s="2">
        <f t="shared" si="318"/>
        <v>-32.977777708566776</v>
      </c>
      <c r="S580" s="2">
        <f t="shared" si="319"/>
        <v>-68.9085661713696</v>
      </c>
      <c r="U580" s="2">
        <f t="shared" si="320"/>
        <v>-38.26324196419241</v>
      </c>
      <c r="V580" s="2">
        <f t="shared" si="320"/>
        <v>-32.977777708566776</v>
      </c>
      <c r="W580" s="2">
        <f t="shared" si="321"/>
        <v>931.09143382863044</v>
      </c>
      <c r="Y580" s="2">
        <f t="shared" si="306"/>
        <v>-41.095042413670036</v>
      </c>
      <c r="Z580" s="2">
        <f t="shared" si="307"/>
        <v>-35.418409525005266</v>
      </c>
      <c r="AB580" s="15">
        <f t="shared" ref="AB580:AC582" si="327">Y580-Y579</f>
        <v>-15.841154190745229</v>
      </c>
      <c r="AC580" s="15">
        <f t="shared" si="327"/>
        <v>4.949646708837804</v>
      </c>
      <c r="AD580" s="36">
        <f>IF(OR(AB580=0,AC580=0),0,AC580/AB580)</f>
        <v>-0.31245492905621125</v>
      </c>
      <c r="AE580" s="36">
        <f>ATAN(AD580)</f>
        <v>-0.30284380677476413</v>
      </c>
      <c r="AF580" s="15">
        <f>IF(AB580=0,IF(AC580&gt;0,0,180),IF(AC580=0,IF(AB580&gt;0,90,270),IF(AB580&lt;0,270-DEGREES(AE580),90-DEGREES(AE580))))</f>
        <v>287.35167197986937</v>
      </c>
      <c r="AG580" s="15"/>
      <c r="AH580" s="15">
        <f>AH581</f>
        <v>0</v>
      </c>
      <c r="AJ580" s="2">
        <f t="shared" si="301"/>
        <v>0</v>
      </c>
      <c r="AK580" s="2">
        <f t="shared" si="301"/>
        <v>0</v>
      </c>
    </row>
    <row r="581" spans="2:37" x14ac:dyDescent="0.2">
      <c r="D581" s="2" t="str">
        <f>'1.4'!AA192</f>
        <v/>
      </c>
      <c r="E581" s="2">
        <f>'1.4'!AF192</f>
        <v>-3.287088866223454E-15</v>
      </c>
      <c r="F581" s="2">
        <f>'1.4'!AG192</f>
        <v>-19.019237886466833</v>
      </c>
      <c r="G581" s="2">
        <f>'1.4'!AH192</f>
        <v>-92.94228634059948</v>
      </c>
      <c r="I581" s="2">
        <f t="shared" si="311"/>
        <v>-42.194915022704805</v>
      </c>
      <c r="J581" s="2">
        <f t="shared" si="312"/>
        <v>-19.019237886466833</v>
      </c>
      <c r="K581" s="2">
        <f t="shared" si="313"/>
        <v>-82.812183502457572</v>
      </c>
      <c r="M581" s="2">
        <f t="shared" si="314"/>
        <v>-42.194915022704805</v>
      </c>
      <c r="N581" s="2">
        <f t="shared" si="315"/>
        <v>-39.804543327834622</v>
      </c>
      <c r="O581" s="2">
        <f t="shared" si="316"/>
        <v>-75.067885788060252</v>
      </c>
      <c r="Q581" s="2">
        <f t="shared" si="317"/>
        <v>-42.194915022704805</v>
      </c>
      <c r="R581" s="2">
        <f t="shared" si="318"/>
        <v>-39.804543327834622</v>
      </c>
      <c r="S581" s="2">
        <f t="shared" si="319"/>
        <v>-75.067885788060252</v>
      </c>
      <c r="U581" s="2">
        <f t="shared" si="320"/>
        <v>-42.194915022704805</v>
      </c>
      <c r="V581" s="2">
        <f t="shared" si="320"/>
        <v>-39.804543327834622</v>
      </c>
      <c r="W581" s="2">
        <f t="shared" si="321"/>
        <v>924.93211421193973</v>
      </c>
      <c r="Y581" s="2">
        <f t="shared" si="306"/>
        <v>-45.619472363823917</v>
      </c>
      <c r="Z581" s="2">
        <f t="shared" si="307"/>
        <v>-43.035097080339646</v>
      </c>
      <c r="AB581" s="15">
        <f t="shared" si="327"/>
        <v>-4.5244299501538805</v>
      </c>
      <c r="AC581" s="15">
        <f t="shared" si="327"/>
        <v>-7.61668755533438</v>
      </c>
      <c r="AD581" s="36">
        <f>IF(OR(AB581=0,AC581=0),0,AC581/AB581)</f>
        <v>1.6834579470227689</v>
      </c>
      <c r="AE581" s="36">
        <f>ATAN(AD581)</f>
        <v>1.0347888643525711</v>
      </c>
      <c r="AF581" s="15">
        <f>IF(AB581=0,IF(AC581&gt;0,0,180),IF(AC581=0,IF(AB581&gt;0,90,270),IF(AB581&lt;0,270-DEGREES(AE581),90-DEGREES(AE581))))</f>
        <v>210.71096538546223</v>
      </c>
      <c r="AG581" s="15">
        <f>AF581-AF580</f>
        <v>-76.640706594407135</v>
      </c>
      <c r="AH581" s="37">
        <f>IF(AND(AG581&gt;0,AG581&lt;180),1,IF(AG581&lt;-180,1,0))</f>
        <v>0</v>
      </c>
      <c r="AJ581" s="2">
        <f t="shared" si="301"/>
        <v>0</v>
      </c>
      <c r="AK581" s="2">
        <f t="shared" si="301"/>
        <v>0</v>
      </c>
    </row>
    <row r="582" spans="2:37" x14ac:dyDescent="0.2">
      <c r="D582" s="2" t="str">
        <f>'1.4'!AA193</f>
        <v/>
      </c>
      <c r="E582" s="2">
        <f>'1.4'!AF193</f>
        <v>-2.7565840235443946E-15</v>
      </c>
      <c r="F582" s="2">
        <f>'1.4'!AG193</f>
        <v>-44.999999999999993</v>
      </c>
      <c r="G582" s="2">
        <f>'1.4'!AH193</f>
        <v>-77.94228634059948</v>
      </c>
      <c r="I582" s="2">
        <f t="shared" si="311"/>
        <v>-35.385057526611604</v>
      </c>
      <c r="J582" s="2">
        <f t="shared" si="312"/>
        <v>-44.999999999999993</v>
      </c>
      <c r="K582" s="2">
        <f t="shared" si="313"/>
        <v>-69.44708563963205</v>
      </c>
      <c r="M582" s="2">
        <f t="shared" si="314"/>
        <v>-35.385057526611604</v>
      </c>
      <c r="N582" s="2">
        <f t="shared" si="315"/>
        <v>-61.440890573410613</v>
      </c>
      <c r="O582" s="2">
        <f t="shared" si="316"/>
        <v>-55.433876550215842</v>
      </c>
      <c r="Q582" s="2">
        <f t="shared" si="317"/>
        <v>-35.385057526611604</v>
      </c>
      <c r="R582" s="2">
        <f t="shared" si="318"/>
        <v>-61.440890573410613</v>
      </c>
      <c r="S582" s="2">
        <f t="shared" si="319"/>
        <v>-55.433876550215842</v>
      </c>
      <c r="U582" s="2">
        <f t="shared" si="320"/>
        <v>-35.385057526611604</v>
      </c>
      <c r="V582" s="2">
        <f t="shared" si="320"/>
        <v>-61.440890573410613</v>
      </c>
      <c r="W582" s="2">
        <f t="shared" si="321"/>
        <v>944.56612344978419</v>
      </c>
      <c r="Y582" s="2">
        <f t="shared" si="306"/>
        <v>-37.461705060283983</v>
      </c>
      <c r="Z582" s="2">
        <f t="shared" si="307"/>
        <v>-65.046680214418032</v>
      </c>
      <c r="AB582" s="15">
        <f t="shared" si="327"/>
        <v>8.1577673035399343</v>
      </c>
      <c r="AC582" s="15">
        <f t="shared" si="327"/>
        <v>-22.011583134078386</v>
      </c>
      <c r="AD582" s="36">
        <f>IF(OR(AB582=0,AC582=0),0,AC582/AB582)</f>
        <v>-2.6982362103570674</v>
      </c>
      <c r="AE582" s="36">
        <f>ATAN(AD582)</f>
        <v>-1.215877791380283</v>
      </c>
      <c r="AF582" s="15">
        <f>IF(AB582=0,IF(AC582&gt;0,0,180),IF(AC582=0,IF(AB582&gt;0,90,270),IF(AB582&lt;0,270-DEGREES(AE582),90-DEGREES(AE582))))</f>
        <v>159.6646658497782</v>
      </c>
      <c r="AG582" s="15">
        <f>AF582-AF581</f>
        <v>-51.046299535684028</v>
      </c>
      <c r="AH582" s="15">
        <f>IF(AND(AG582&gt;0,AG582&lt;180),1,IF(AG582&lt;-180,1,0))</f>
        <v>0</v>
      </c>
      <c r="AJ582" s="2">
        <f t="shared" si="301"/>
        <v>0</v>
      </c>
      <c r="AK582" s="2">
        <f t="shared" si="301"/>
        <v>0</v>
      </c>
    </row>
    <row r="583" spans="2:37" x14ac:dyDescent="0.2">
      <c r="D583" s="2" t="str">
        <f>'1.4'!AA194</f>
        <v>RudR</v>
      </c>
      <c r="E583" s="2">
        <f>'1.4'!AF194</f>
        <v>-2.7565840235443946E-15</v>
      </c>
      <c r="F583" s="2">
        <f>'1.4'!AG194</f>
        <v>-44.999999999999993</v>
      </c>
      <c r="G583" s="2">
        <f>'1.4'!AH194</f>
        <v>-77.94228634059948</v>
      </c>
      <c r="I583" s="2">
        <f t="shared" si="311"/>
        <v>-35.385057526611604</v>
      </c>
      <c r="J583" s="2">
        <f t="shared" si="312"/>
        <v>-44.999999999999993</v>
      </c>
      <c r="K583" s="2">
        <f t="shared" si="313"/>
        <v>-69.44708563963205</v>
      </c>
      <c r="M583" s="2">
        <f t="shared" si="314"/>
        <v>-35.385057526611604</v>
      </c>
      <c r="N583" s="2">
        <f t="shared" si="315"/>
        <v>-61.440890573410613</v>
      </c>
      <c r="O583" s="2">
        <f t="shared" si="316"/>
        <v>-55.433876550215842</v>
      </c>
      <c r="Q583" s="2">
        <f t="shared" si="317"/>
        <v>-35.385057526611604</v>
      </c>
      <c r="R583" s="2">
        <f t="shared" si="318"/>
        <v>-61.440890573410613</v>
      </c>
      <c r="S583" s="2">
        <f t="shared" si="319"/>
        <v>-55.433876550215842</v>
      </c>
      <c r="U583" s="2">
        <f t="shared" si="320"/>
        <v>-35.385057526611604</v>
      </c>
      <c r="V583" s="2">
        <f t="shared" si="320"/>
        <v>-61.440890573410613</v>
      </c>
      <c r="W583" s="2">
        <f t="shared" si="321"/>
        <v>944.56612344978419</v>
      </c>
      <c r="Y583" s="2">
        <f t="shared" si="306"/>
        <v>-37.461705060283983</v>
      </c>
      <c r="Z583" s="2">
        <f t="shared" si="307"/>
        <v>-65.046680214418032</v>
      </c>
      <c r="AB583" s="15"/>
      <c r="AC583" s="15"/>
      <c r="AD583" s="15"/>
      <c r="AE583" s="15"/>
      <c r="AF583" s="15"/>
      <c r="AG583" s="15"/>
      <c r="AH583" s="15">
        <f>AH585</f>
        <v>1</v>
      </c>
      <c r="AJ583" s="2">
        <f t="shared" si="301"/>
        <v>-37.461705060283983</v>
      </c>
      <c r="AK583" s="2">
        <f t="shared" si="301"/>
        <v>-65.046680214418032</v>
      </c>
    </row>
    <row r="584" spans="2:37" x14ac:dyDescent="0.2">
      <c r="D584" s="2" t="str">
        <f>'1.4'!AA195</f>
        <v/>
      </c>
      <c r="E584" s="2">
        <f>'1.4'!AF195</f>
        <v>-3.287088866223454E-15</v>
      </c>
      <c r="F584" s="2">
        <f>'1.4'!AG195</f>
        <v>-19.019237886466833</v>
      </c>
      <c r="G584" s="2">
        <f>'1.4'!AH195</f>
        <v>-92.94228634059948</v>
      </c>
      <c r="I584" s="2">
        <f t="shared" si="311"/>
        <v>-42.194915022704805</v>
      </c>
      <c r="J584" s="2">
        <f t="shared" si="312"/>
        <v>-19.019237886466833</v>
      </c>
      <c r="K584" s="2">
        <f t="shared" si="313"/>
        <v>-82.812183502457572</v>
      </c>
      <c r="M584" s="2">
        <f t="shared" si="314"/>
        <v>-42.194915022704805</v>
      </c>
      <c r="N584" s="2">
        <f t="shared" si="315"/>
        <v>-39.804543327834622</v>
      </c>
      <c r="O584" s="2">
        <f t="shared" si="316"/>
        <v>-75.067885788060252</v>
      </c>
      <c r="Q584" s="2">
        <f t="shared" si="317"/>
        <v>-42.194915022704805</v>
      </c>
      <c r="R584" s="2">
        <f t="shared" si="318"/>
        <v>-39.804543327834622</v>
      </c>
      <c r="S584" s="2">
        <f t="shared" si="319"/>
        <v>-75.067885788060252</v>
      </c>
      <c r="U584" s="2">
        <f t="shared" si="320"/>
        <v>-42.194915022704805</v>
      </c>
      <c r="V584" s="2">
        <f t="shared" si="320"/>
        <v>-39.804543327834622</v>
      </c>
      <c r="W584" s="2">
        <f t="shared" si="321"/>
        <v>924.93211421193973</v>
      </c>
      <c r="Y584" s="2">
        <f t="shared" si="306"/>
        <v>-45.619472363823917</v>
      </c>
      <c r="Z584" s="2">
        <f t="shared" si="307"/>
        <v>-43.035097080339646</v>
      </c>
      <c r="AB584" s="15">
        <f t="shared" ref="AB584:AC586" si="328">Y584-Y583</f>
        <v>-8.1577673035399343</v>
      </c>
      <c r="AC584" s="15">
        <f t="shared" si="328"/>
        <v>22.011583134078386</v>
      </c>
      <c r="AD584" s="36">
        <f>IF(OR(AB584=0,AC584=0),0,AC584/AB584)</f>
        <v>-2.6982362103570674</v>
      </c>
      <c r="AE584" s="36">
        <f>ATAN(AD584)</f>
        <v>-1.215877791380283</v>
      </c>
      <c r="AF584" s="15">
        <f>IF(AB584=0,IF(AC584&gt;0,0,180),IF(AC584=0,IF(AB584&gt;0,90,270),IF(AB584&lt;0,270-DEGREES(AE584),90-DEGREES(AE584))))</f>
        <v>339.6646658497782</v>
      </c>
      <c r="AG584" s="15"/>
      <c r="AH584" s="15">
        <f>AH585</f>
        <v>1</v>
      </c>
      <c r="AJ584" s="2">
        <f t="shared" si="301"/>
        <v>-45.619472363823917</v>
      </c>
      <c r="AK584" s="2">
        <f t="shared" si="301"/>
        <v>-43.035097080339646</v>
      </c>
    </row>
    <row r="585" spans="2:37" x14ac:dyDescent="0.2">
      <c r="D585" s="2" t="str">
        <f>'1.4'!AA196</f>
        <v/>
      </c>
      <c r="E585" s="2">
        <f>'1.4'!AF196</f>
        <v>-2.9808017524962994E-15</v>
      </c>
      <c r="F585" s="2">
        <f>'1.4'!AG196</f>
        <v>-14.019237886466833</v>
      </c>
      <c r="G585" s="2">
        <f>'1.4'!AH196</f>
        <v>-84.282032302755098</v>
      </c>
      <c r="I585" s="2">
        <f t="shared" si="311"/>
        <v>-38.26324196419241</v>
      </c>
      <c r="J585" s="2">
        <f t="shared" si="312"/>
        <v>-14.019237886466833</v>
      </c>
      <c r="K585" s="2">
        <f t="shared" si="313"/>
        <v>-75.095840653609571</v>
      </c>
      <c r="M585" s="2">
        <f t="shared" si="314"/>
        <v>-38.26324196419241</v>
      </c>
      <c r="N585" s="2">
        <f t="shared" si="315"/>
        <v>-32.977777708566776</v>
      </c>
      <c r="O585" s="2">
        <f t="shared" si="316"/>
        <v>-68.9085661713696</v>
      </c>
      <c r="Q585" s="2">
        <f t="shared" si="317"/>
        <v>-38.26324196419241</v>
      </c>
      <c r="R585" s="2">
        <f t="shared" si="318"/>
        <v>-32.977777708566776</v>
      </c>
      <c r="S585" s="2">
        <f t="shared" si="319"/>
        <v>-68.9085661713696</v>
      </c>
      <c r="U585" s="2">
        <f t="shared" si="320"/>
        <v>-38.26324196419241</v>
      </c>
      <c r="V585" s="2">
        <f t="shared" si="320"/>
        <v>-32.977777708566776</v>
      </c>
      <c r="W585" s="2">
        <f t="shared" si="321"/>
        <v>931.09143382863044</v>
      </c>
      <c r="Y585" s="2">
        <f t="shared" si="306"/>
        <v>-41.095042413670036</v>
      </c>
      <c r="Z585" s="2">
        <f t="shared" si="307"/>
        <v>-35.418409525005266</v>
      </c>
      <c r="AB585" s="15">
        <f t="shared" si="328"/>
        <v>4.5244299501538805</v>
      </c>
      <c r="AC585" s="15">
        <f t="shared" si="328"/>
        <v>7.61668755533438</v>
      </c>
      <c r="AD585" s="36">
        <f>IF(OR(AB585=0,AC585=0),0,AC585/AB585)</f>
        <v>1.6834579470227689</v>
      </c>
      <c r="AE585" s="36">
        <f>ATAN(AD585)</f>
        <v>1.0347888643525711</v>
      </c>
      <c r="AF585" s="15">
        <f>IF(AB585=0,IF(AC585&gt;0,0,180),IF(AC585=0,IF(AB585&gt;0,90,270),IF(AB585&lt;0,270-DEGREES(AE585),90-DEGREES(AE585))))</f>
        <v>30.710965385462231</v>
      </c>
      <c r="AG585" s="15">
        <f>AF585-AF584</f>
        <v>-308.95370046431594</v>
      </c>
      <c r="AH585" s="37">
        <f>IF(AND(AG585&gt;0,AG585&lt;180),1,IF(AG585&lt;-180,1,0))</f>
        <v>1</v>
      </c>
      <c r="AJ585" s="2">
        <f t="shared" si="301"/>
        <v>-41.095042413670036</v>
      </c>
      <c r="AK585" s="2">
        <f t="shared" si="301"/>
        <v>-35.418409525005266</v>
      </c>
    </row>
    <row r="586" spans="2:37" x14ac:dyDescent="0.2">
      <c r="D586" s="2" t="str">
        <f>'1.4'!AA197</f>
        <v/>
      </c>
      <c r="E586" s="2">
        <f>'1.4'!AF197</f>
        <v>-1.8907731666308358E-15</v>
      </c>
      <c r="F586" s="2">
        <f>'1.4'!AG197</f>
        <v>-27.40192378864668</v>
      </c>
      <c r="G586" s="2">
        <f>'1.4'!AH197</f>
        <v>-53.46152422706632</v>
      </c>
      <c r="I586" s="2">
        <f t="shared" si="311"/>
        <v>-24.271024100683725</v>
      </c>
      <c r="J586" s="2">
        <f t="shared" si="312"/>
        <v>-27.40192378864668</v>
      </c>
      <c r="K586" s="2">
        <f t="shared" si="313"/>
        <v>-47.634566879370581</v>
      </c>
      <c r="M586" s="2">
        <f t="shared" si="314"/>
        <v>-24.271024100683725</v>
      </c>
      <c r="N586" s="2">
        <f t="shared" si="315"/>
        <v>-38.796958991049479</v>
      </c>
      <c r="O586" s="2">
        <f t="shared" si="316"/>
        <v>-38.919318623928334</v>
      </c>
      <c r="Q586" s="2">
        <f t="shared" si="317"/>
        <v>-24.271024100683725</v>
      </c>
      <c r="R586" s="2">
        <f t="shared" si="318"/>
        <v>-38.796958991049479</v>
      </c>
      <c r="S586" s="2">
        <f t="shared" si="319"/>
        <v>-38.919318623928334</v>
      </c>
      <c r="U586" s="2">
        <f t="shared" si="320"/>
        <v>-24.271024100683725</v>
      </c>
      <c r="V586" s="2">
        <f t="shared" si="320"/>
        <v>-38.796958991049479</v>
      </c>
      <c r="W586" s="2">
        <f t="shared" si="321"/>
        <v>961.08068137607165</v>
      </c>
      <c r="Y586" s="2">
        <f t="shared" si="306"/>
        <v>-25.253888222924807</v>
      </c>
      <c r="Z586" s="2">
        <f t="shared" si="307"/>
        <v>-40.36805623384307</v>
      </c>
      <c r="AB586" s="15">
        <f t="shared" si="328"/>
        <v>15.841154190745229</v>
      </c>
      <c r="AC586" s="15">
        <f t="shared" si="328"/>
        <v>-4.949646708837804</v>
      </c>
      <c r="AD586" s="36">
        <f>IF(OR(AB586=0,AC586=0),0,AC586/AB586)</f>
        <v>-0.31245492905621125</v>
      </c>
      <c r="AE586" s="36">
        <f>ATAN(AD586)</f>
        <v>-0.30284380677476413</v>
      </c>
      <c r="AF586" s="15">
        <f>IF(AB586=0,IF(AC586&gt;0,0,180),IF(AC586=0,IF(AB586&gt;0,90,270),IF(AB586&lt;0,270-DEGREES(AE586),90-DEGREES(AE586))))</f>
        <v>107.35167197986939</v>
      </c>
      <c r="AG586" s="15">
        <f>AF586-AF585</f>
        <v>76.640706594407163</v>
      </c>
      <c r="AH586" s="15">
        <f>IF(AND(AG586&gt;0,AG586&lt;180),1,IF(AG586&lt;-180,1,0))</f>
        <v>1</v>
      </c>
      <c r="AJ586" s="2">
        <f t="shared" si="301"/>
        <v>-25.253888222924807</v>
      </c>
      <c r="AK586" s="2">
        <f t="shared" si="301"/>
        <v>-40.36805623384307</v>
      </c>
    </row>
    <row r="588" spans="2:37" x14ac:dyDescent="0.2">
      <c r="B588" s="52" t="s">
        <v>143</v>
      </c>
      <c r="E588" s="2">
        <v>100</v>
      </c>
      <c r="F588" s="2">
        <v>100</v>
      </c>
      <c r="G588" s="2">
        <v>100</v>
      </c>
      <c r="I588" s="2">
        <f t="shared" ref="I588" si="329">E588*COS(RADIANS(-$K$32))-G588*SIN(RADIANS(-$K$32))</f>
        <v>134.49970239279145</v>
      </c>
      <c r="J588" s="2">
        <f t="shared" ref="J588" si="330">F588</f>
        <v>100</v>
      </c>
      <c r="K588" s="2">
        <f t="shared" ref="K588" si="331">E588*SIN(RADIANS(-$K$32))+G588*COS(RADIANS(-$K$32))</f>
        <v>43.701602444882113</v>
      </c>
      <c r="M588" s="2">
        <f t="shared" ref="M588" si="332">I588</f>
        <v>134.49970239279145</v>
      </c>
      <c r="N588" s="2">
        <f t="shared" ref="N588" si="333">J588*COS(RADIANS(-$O$32))-K588*SIN(RADIANS(-$O$32))</f>
        <v>107.9033896431412</v>
      </c>
      <c r="O588" s="2">
        <f t="shared" ref="O588" si="334">J588*SIN(RADIANS(-$O$32))+K588*COS(RADIANS(-$O$32))</f>
        <v>16.330601941477045</v>
      </c>
      <c r="Q588" s="2">
        <f t="shared" ref="Q588" si="335">M588*COS(RADIANS(-$S$32))-N588*SIN(RADIANS(-$S$32))</f>
        <v>134.49970239279145</v>
      </c>
      <c r="R588" s="2">
        <f t="shared" ref="R588" si="336">M588*SIN(RADIANS(-$S$32))+N588*COS(RADIANS(-$S$32))</f>
        <v>107.9033896431412</v>
      </c>
      <c r="S588" s="2">
        <f t="shared" ref="S588" si="337">O588</f>
        <v>16.330601941477045</v>
      </c>
    </row>
  </sheetData>
  <sheetProtection selectLockedCells="1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pane ySplit="24" topLeftCell="A25" activePane="bottomLeft" state="frozen"/>
      <selection activeCell="Z39" sqref="Z39"/>
      <selection pane="bottomLeft" activeCell="H34" sqref="H34"/>
    </sheetView>
  </sheetViews>
  <sheetFormatPr defaultColWidth="5.7109375" defaultRowHeight="12.75" x14ac:dyDescent="0.2"/>
  <cols>
    <col min="1" max="1" width="6.7109375" style="2" customWidth="1"/>
    <col min="2" max="6" width="5.7109375" style="2"/>
    <col min="7" max="7" width="0.85546875" style="2" customWidth="1"/>
    <col min="8" max="10" width="5.7109375" style="2"/>
    <col min="11" max="11" width="0.85546875" style="2" customWidth="1"/>
    <col min="12" max="14" width="5.7109375" style="2"/>
    <col min="15" max="15" width="0.85546875" style="2" customWidth="1"/>
    <col min="16" max="18" width="5.7109375" style="2"/>
    <col min="19" max="19" width="0.85546875" style="2" customWidth="1"/>
    <col min="20" max="22" width="5.7109375" style="2"/>
    <col min="23" max="23" width="0.85546875" style="2" customWidth="1"/>
    <col min="24" max="25" width="5.7109375" style="2"/>
    <col min="26" max="26" width="0.85546875" style="2" customWidth="1"/>
    <col min="27" max="16384" width="5.7109375" style="2"/>
  </cols>
  <sheetData>
    <row r="1" spans="1:3" x14ac:dyDescent="0.2">
      <c r="A1" s="4" t="s">
        <v>69</v>
      </c>
      <c r="C1" s="4"/>
    </row>
    <row r="2" spans="1:3" x14ac:dyDescent="0.2">
      <c r="B2" s="4"/>
      <c r="C2" s="4"/>
    </row>
    <row r="4" spans="1:3" x14ac:dyDescent="0.2">
      <c r="A4" s="4" t="s">
        <v>70</v>
      </c>
      <c r="B4" s="4"/>
      <c r="C4" s="4"/>
    </row>
    <row r="5" spans="1:3" x14ac:dyDescent="0.2">
      <c r="A5" s="9" t="s">
        <v>55</v>
      </c>
      <c r="B5" s="2" t="s">
        <v>6</v>
      </c>
    </row>
    <row r="6" spans="1:3" x14ac:dyDescent="0.2">
      <c r="A6" s="9" t="s">
        <v>41</v>
      </c>
      <c r="B6" s="2" t="s">
        <v>7</v>
      </c>
    </row>
    <row r="7" spans="1:3" x14ac:dyDescent="0.2">
      <c r="A7" s="9" t="s">
        <v>42</v>
      </c>
      <c r="B7" s="2" t="s">
        <v>8</v>
      </c>
    </row>
    <row r="10" spans="1:3" x14ac:dyDescent="0.2">
      <c r="A10" s="4" t="s">
        <v>43</v>
      </c>
      <c r="B10" s="4"/>
      <c r="C10" s="4"/>
    </row>
    <row r="11" spans="1:3" x14ac:dyDescent="0.2">
      <c r="A11" s="2" t="s">
        <v>45</v>
      </c>
    </row>
    <row r="12" spans="1:3" x14ac:dyDescent="0.2">
      <c r="A12" s="2" t="s">
        <v>47</v>
      </c>
    </row>
    <row r="15" spans="1:3" x14ac:dyDescent="0.2">
      <c r="A15" s="2" t="s">
        <v>71</v>
      </c>
    </row>
    <row r="16" spans="1:3" x14ac:dyDescent="0.2">
      <c r="A16" s="2" t="s">
        <v>72</v>
      </c>
    </row>
    <row r="23" spans="1:25" x14ac:dyDescent="0.2">
      <c r="D23" s="4" t="s">
        <v>50</v>
      </c>
      <c r="H23" s="4" t="s">
        <v>7</v>
      </c>
      <c r="I23" s="25" t="s">
        <v>39</v>
      </c>
      <c r="J23" s="21">
        <f>'1.1'!Y13</f>
        <v>0</v>
      </c>
      <c r="L23" s="4" t="s">
        <v>8</v>
      </c>
      <c r="M23" s="25" t="s">
        <v>39</v>
      </c>
      <c r="N23" s="21">
        <f>'1.1'!Y14</f>
        <v>29.999999999999996</v>
      </c>
      <c r="P23" s="4" t="s">
        <v>6</v>
      </c>
      <c r="Q23" s="25" t="s">
        <v>39</v>
      </c>
      <c r="R23" s="21">
        <f>'1.1'!T15</f>
        <v>2.0263792331174538E-15</v>
      </c>
      <c r="T23" s="4" t="s">
        <v>51</v>
      </c>
      <c r="V23" s="21">
        <f>'1.2'!W32</f>
        <v>1000</v>
      </c>
      <c r="X23" s="4" t="s">
        <v>52</v>
      </c>
      <c r="Y23" s="21">
        <f>'1.2'!Z32</f>
        <v>1000</v>
      </c>
    </row>
    <row r="24" spans="1:25" x14ac:dyDescent="0.2">
      <c r="B24" s="22" t="s">
        <v>39</v>
      </c>
      <c r="C24" s="22" t="s">
        <v>40</v>
      </c>
      <c r="D24" s="22" t="s">
        <v>41</v>
      </c>
      <c r="E24" s="22" t="s">
        <v>42</v>
      </c>
      <c r="F24" s="22" t="s">
        <v>55</v>
      </c>
      <c r="H24" s="32" t="s">
        <v>41</v>
      </c>
      <c r="I24" s="32" t="s">
        <v>42</v>
      </c>
      <c r="J24" s="22" t="s">
        <v>55</v>
      </c>
      <c r="L24" s="22" t="s">
        <v>41</v>
      </c>
      <c r="M24" s="32" t="s">
        <v>42</v>
      </c>
      <c r="N24" s="32" t="s">
        <v>55</v>
      </c>
      <c r="P24" s="32" t="s">
        <v>41</v>
      </c>
      <c r="Q24" s="22" t="s">
        <v>42</v>
      </c>
      <c r="R24" s="32" t="s">
        <v>55</v>
      </c>
      <c r="T24" s="32" t="s">
        <v>41</v>
      </c>
      <c r="U24" s="32" t="s">
        <v>42</v>
      </c>
      <c r="V24" s="32" t="s">
        <v>55</v>
      </c>
      <c r="X24" s="32" t="s">
        <v>41</v>
      </c>
      <c r="Y24" s="32" t="s">
        <v>42</v>
      </c>
    </row>
    <row r="25" spans="1:25" x14ac:dyDescent="0.2">
      <c r="A25" s="2" t="s">
        <v>73</v>
      </c>
    </row>
    <row r="26" spans="1:25" x14ac:dyDescent="0.2">
      <c r="A26" s="2">
        <v>1</v>
      </c>
      <c r="B26" s="2">
        <v>0</v>
      </c>
      <c r="C26" s="23">
        <v>100</v>
      </c>
      <c r="D26" s="2">
        <v>0</v>
      </c>
      <c r="E26" s="2">
        <f>$C26*SIN(RADIANS($B26))</f>
        <v>0</v>
      </c>
      <c r="F26" s="2">
        <f>$C26*COS(RADIANS($B26))</f>
        <v>100</v>
      </c>
      <c r="H26" s="2">
        <f>D26*COS(RADIANS(-$J$23))-E26*SIN(RADIANS(-$J$23))</f>
        <v>0</v>
      </c>
      <c r="I26" s="2">
        <f>D26*SIN(RADIANS(-$J$23))+E26*COS(RADIANS(-$J$23))</f>
        <v>0</v>
      </c>
      <c r="J26" s="2">
        <f>F26</f>
        <v>100</v>
      </c>
      <c r="L26" s="2">
        <f>H26</f>
        <v>0</v>
      </c>
      <c r="M26" s="2">
        <f>I26*COS(RADIANS(-$N$23))-J26*SIN(RADIANS(-$N$23))</f>
        <v>49.999999999999993</v>
      </c>
      <c r="N26" s="2">
        <f>I26*SIN(RADIANS(-$N$23))+J26*COS(RADIANS(-$N$23))</f>
        <v>86.602540378443877</v>
      </c>
      <c r="P26" s="2">
        <f>L26*COS(RADIANS(-$R$23))-N26*SIN(RADIANS(-$R$23))</f>
        <v>3.06287113727155E-15</v>
      </c>
      <c r="Q26" s="2">
        <f>M26</f>
        <v>49.999999999999993</v>
      </c>
      <c r="R26" s="2">
        <f>L26*SIN(RADIANS(-$R$23))+N26*COS(RADIANS(-$R$23))</f>
        <v>86.602540378443877</v>
      </c>
      <c r="T26" s="2">
        <f t="shared" ref="T26:U41" si="0">P26</f>
        <v>3.06287113727155E-15</v>
      </c>
      <c r="U26" s="2">
        <f t="shared" si="0"/>
        <v>49.999999999999993</v>
      </c>
      <c r="V26" s="2">
        <f>R26+$V$23</f>
        <v>1086.6025403784438</v>
      </c>
      <c r="X26" s="2">
        <f>$Y$23*T26/V26</f>
        <v>2.8187594115184087E-15</v>
      </c>
      <c r="Y26" s="2">
        <f>$Y$23*U26/V26</f>
        <v>46.014985371363025</v>
      </c>
    </row>
    <row r="27" spans="1:25" x14ac:dyDescent="0.2">
      <c r="A27" s="2">
        <f>A26+1</f>
        <v>2</v>
      </c>
      <c r="B27" s="2">
        <f>B26+15</f>
        <v>15</v>
      </c>
      <c r="C27" s="2">
        <f>C$26</f>
        <v>100</v>
      </c>
      <c r="D27" s="2">
        <f>D$26</f>
        <v>0</v>
      </c>
      <c r="E27" s="2">
        <f t="shared" ref="E27:E50" si="1">$C27*SIN(RADIANS($B27))</f>
        <v>25.881904510252074</v>
      </c>
      <c r="F27" s="2">
        <f t="shared" ref="F27:F50" si="2">$C27*COS(RADIANS($B27))</f>
        <v>96.592582628906825</v>
      </c>
      <c r="H27" s="2">
        <f t="shared" ref="H27:H57" si="3">D27*COS(RADIANS(-$J$23))-E27*SIN(RADIANS(-$J$23))</f>
        <v>0</v>
      </c>
      <c r="I27" s="2">
        <f t="shared" ref="I27:I57" si="4">D27*SIN(RADIANS(-$J$23))+E27*COS(RADIANS(-$J$23))</f>
        <v>25.881904510252074</v>
      </c>
      <c r="J27" s="2">
        <f t="shared" ref="J27:J50" si="5">F27</f>
        <v>96.592582628906825</v>
      </c>
      <c r="L27" s="2">
        <f t="shared" ref="L27:L50" si="6">H27</f>
        <v>0</v>
      </c>
      <c r="M27" s="2">
        <f t="shared" ref="M27:M50" si="7">I27*COS(RADIANS(-$N$23))-J27*SIN(RADIANS(-$N$23))</f>
        <v>70.710678118654741</v>
      </c>
      <c r="N27" s="2">
        <f t="shared" ref="N27:N50" si="8">I27*SIN(RADIANS(-$N$23))+J27*COS(RADIANS(-$N$23))</f>
        <v>70.710678118654755</v>
      </c>
      <c r="P27" s="2">
        <f t="shared" ref="P27:P50" si="9">L27*COS(RADIANS(-$R$23))-N27*SIN(RADIANS(-$R$23))</f>
        <v>2.5008238114044363E-15</v>
      </c>
      <c r="Q27" s="2">
        <f t="shared" ref="Q27:Q50" si="10">M27</f>
        <v>70.710678118654741</v>
      </c>
      <c r="R27" s="2">
        <f t="shared" ref="R27:R50" si="11">L27*SIN(RADIANS(-$R$23))+N27*COS(RADIANS(-$R$23))</f>
        <v>70.710678118654755</v>
      </c>
      <c r="T27" s="2">
        <f t="shared" si="0"/>
        <v>2.5008238114044363E-15</v>
      </c>
      <c r="U27" s="2">
        <f t="shared" si="0"/>
        <v>70.710678118654741</v>
      </c>
      <c r="V27" s="2">
        <f t="shared" ref="V27:V50" si="12">R27+$V$23</f>
        <v>1070.7106781186549</v>
      </c>
      <c r="X27" s="2">
        <f t="shared" ref="X27:X58" si="13">$Y$23*T27/V27</f>
        <v>2.3356671998439697E-15</v>
      </c>
      <c r="Y27" s="2">
        <f t="shared" ref="Y27:Y58" si="14">$Y$23*U27/V27</f>
        <v>66.040882531311297</v>
      </c>
    </row>
    <row r="28" spans="1:25" x14ac:dyDescent="0.2">
      <c r="A28" s="2">
        <f t="shared" ref="A28:A50" si="15">A27+1</f>
        <v>3</v>
      </c>
      <c r="B28" s="2">
        <f t="shared" ref="B28:B50" si="16">B27+15</f>
        <v>30</v>
      </c>
      <c r="C28" s="2">
        <f t="shared" ref="C28:D50" si="17">C$26</f>
        <v>100</v>
      </c>
      <c r="D28" s="2">
        <f t="shared" si="17"/>
        <v>0</v>
      </c>
      <c r="E28" s="2">
        <f t="shared" si="1"/>
        <v>49.999999999999993</v>
      </c>
      <c r="F28" s="2">
        <f t="shared" si="2"/>
        <v>86.602540378443877</v>
      </c>
      <c r="H28" s="2">
        <f t="shared" si="3"/>
        <v>0</v>
      </c>
      <c r="I28" s="2">
        <f t="shared" si="4"/>
        <v>49.999999999999993</v>
      </c>
      <c r="J28" s="2">
        <f t="shared" si="5"/>
        <v>86.602540378443877</v>
      </c>
      <c r="L28" s="2">
        <f t="shared" si="6"/>
        <v>0</v>
      </c>
      <c r="M28" s="2">
        <f t="shared" si="7"/>
        <v>86.602540378443862</v>
      </c>
      <c r="N28" s="2">
        <f t="shared" si="8"/>
        <v>50.000000000000021</v>
      </c>
      <c r="P28" s="2">
        <f t="shared" si="9"/>
        <v>1.7683494755968651E-15</v>
      </c>
      <c r="Q28" s="2">
        <f t="shared" si="10"/>
        <v>86.602540378443862</v>
      </c>
      <c r="R28" s="2">
        <f t="shared" si="11"/>
        <v>50.000000000000021</v>
      </c>
      <c r="T28" s="2">
        <f t="shared" si="0"/>
        <v>1.7683494755968651E-15</v>
      </c>
      <c r="U28" s="2">
        <f t="shared" si="0"/>
        <v>86.602540378443862</v>
      </c>
      <c r="V28" s="2">
        <f t="shared" si="12"/>
        <v>1050</v>
      </c>
      <c r="X28" s="2">
        <f t="shared" si="13"/>
        <v>1.6841423577113001E-15</v>
      </c>
      <c r="Y28" s="2">
        <f t="shared" si="14"/>
        <v>82.478609884232256</v>
      </c>
    </row>
    <row r="29" spans="1:25" x14ac:dyDescent="0.2">
      <c r="A29" s="2">
        <f t="shared" si="15"/>
        <v>4</v>
      </c>
      <c r="B29" s="2">
        <f t="shared" si="16"/>
        <v>45</v>
      </c>
      <c r="C29" s="2">
        <f t="shared" si="17"/>
        <v>100</v>
      </c>
      <c r="D29" s="2">
        <f t="shared" si="17"/>
        <v>0</v>
      </c>
      <c r="E29" s="2">
        <f t="shared" si="1"/>
        <v>70.710678118654741</v>
      </c>
      <c r="F29" s="2">
        <f t="shared" si="2"/>
        <v>70.710678118654755</v>
      </c>
      <c r="H29" s="2">
        <f t="shared" si="3"/>
        <v>0</v>
      </c>
      <c r="I29" s="2">
        <f t="shared" si="4"/>
        <v>70.710678118654741</v>
      </c>
      <c r="J29" s="2">
        <f t="shared" si="5"/>
        <v>70.710678118654755</v>
      </c>
      <c r="L29" s="2">
        <f t="shared" si="6"/>
        <v>0</v>
      </c>
      <c r="M29" s="2">
        <f t="shared" si="7"/>
        <v>96.592582628906825</v>
      </c>
      <c r="N29" s="2">
        <f t="shared" si="8"/>
        <v>25.881904510252099</v>
      </c>
      <c r="P29" s="2">
        <f t="shared" si="9"/>
        <v>9.1536504536304841E-16</v>
      </c>
      <c r="Q29" s="2">
        <f t="shared" si="10"/>
        <v>96.592582628906825</v>
      </c>
      <c r="R29" s="2">
        <f t="shared" si="11"/>
        <v>25.881904510252099</v>
      </c>
      <c r="T29" s="2">
        <f t="shared" si="0"/>
        <v>9.1536504536304841E-16</v>
      </c>
      <c r="U29" s="2">
        <f t="shared" si="0"/>
        <v>96.592582628906825</v>
      </c>
      <c r="V29" s="2">
        <f t="shared" si="12"/>
        <v>1025.8819045102521</v>
      </c>
      <c r="X29" s="2">
        <f t="shared" si="13"/>
        <v>8.9227136314489966E-16</v>
      </c>
      <c r="Y29" s="2">
        <f t="shared" si="14"/>
        <v>94.155654958178985</v>
      </c>
    </row>
    <row r="30" spans="1:25" x14ac:dyDescent="0.2">
      <c r="A30" s="2">
        <f t="shared" si="15"/>
        <v>5</v>
      </c>
      <c r="B30" s="2">
        <f t="shared" si="16"/>
        <v>60</v>
      </c>
      <c r="C30" s="2">
        <f t="shared" si="17"/>
        <v>100</v>
      </c>
      <c r="D30" s="2">
        <f t="shared" si="17"/>
        <v>0</v>
      </c>
      <c r="E30" s="2">
        <f t="shared" si="1"/>
        <v>86.602540378443862</v>
      </c>
      <c r="F30" s="2">
        <f t="shared" si="2"/>
        <v>50.000000000000014</v>
      </c>
      <c r="H30" s="2">
        <f t="shared" si="3"/>
        <v>0</v>
      </c>
      <c r="I30" s="2">
        <f t="shared" si="4"/>
        <v>86.602540378443862</v>
      </c>
      <c r="J30" s="2">
        <f t="shared" si="5"/>
        <v>50.000000000000014</v>
      </c>
      <c r="L30" s="2">
        <f t="shared" si="6"/>
        <v>0</v>
      </c>
      <c r="M30" s="2">
        <f t="shared" si="7"/>
        <v>100</v>
      </c>
      <c r="N30" s="2">
        <f t="shared" si="8"/>
        <v>0</v>
      </c>
      <c r="P30" s="2">
        <f t="shared" si="9"/>
        <v>0</v>
      </c>
      <c r="Q30" s="2">
        <f t="shared" si="10"/>
        <v>100</v>
      </c>
      <c r="R30" s="2">
        <f t="shared" si="11"/>
        <v>0</v>
      </c>
      <c r="T30" s="2">
        <f t="shared" si="0"/>
        <v>0</v>
      </c>
      <c r="U30" s="2">
        <f t="shared" si="0"/>
        <v>100</v>
      </c>
      <c r="V30" s="2">
        <f t="shared" si="12"/>
        <v>1000</v>
      </c>
      <c r="X30" s="2">
        <f t="shared" si="13"/>
        <v>0</v>
      </c>
      <c r="Y30" s="2">
        <f t="shared" si="14"/>
        <v>100</v>
      </c>
    </row>
    <row r="31" spans="1:25" x14ac:dyDescent="0.2">
      <c r="A31" s="2">
        <f t="shared" si="15"/>
        <v>6</v>
      </c>
      <c r="B31" s="2">
        <f t="shared" si="16"/>
        <v>75</v>
      </c>
      <c r="C31" s="2">
        <f t="shared" si="17"/>
        <v>100</v>
      </c>
      <c r="D31" s="2">
        <f t="shared" si="17"/>
        <v>0</v>
      </c>
      <c r="E31" s="2">
        <f t="shared" si="1"/>
        <v>96.592582628906825</v>
      </c>
      <c r="F31" s="2">
        <f t="shared" si="2"/>
        <v>25.881904510252074</v>
      </c>
      <c r="H31" s="2">
        <f t="shared" si="3"/>
        <v>0</v>
      </c>
      <c r="I31" s="2">
        <f t="shared" si="4"/>
        <v>96.592582628906825</v>
      </c>
      <c r="J31" s="2">
        <f t="shared" si="5"/>
        <v>25.881904510252074</v>
      </c>
      <c r="L31" s="2">
        <f t="shared" si="6"/>
        <v>0</v>
      </c>
      <c r="M31" s="2">
        <f t="shared" si="7"/>
        <v>96.592582628906825</v>
      </c>
      <c r="N31" s="2">
        <f t="shared" si="8"/>
        <v>-25.881904510252067</v>
      </c>
      <c r="P31" s="2">
        <f t="shared" si="9"/>
        <v>-9.1536504536304723E-16</v>
      </c>
      <c r="Q31" s="2">
        <f t="shared" si="10"/>
        <v>96.592582628906825</v>
      </c>
      <c r="R31" s="2">
        <f t="shared" si="11"/>
        <v>-25.881904510252067</v>
      </c>
      <c r="T31" s="2">
        <f t="shared" si="0"/>
        <v>-9.1536504536304723E-16</v>
      </c>
      <c r="U31" s="2">
        <f t="shared" si="0"/>
        <v>96.592582628906825</v>
      </c>
      <c r="V31" s="2">
        <f t="shared" si="12"/>
        <v>974.11809548974793</v>
      </c>
      <c r="X31" s="2">
        <f t="shared" si="13"/>
        <v>-9.396859062584582E-16</v>
      </c>
      <c r="Y31" s="2">
        <f t="shared" si="14"/>
        <v>99.159006568237402</v>
      </c>
    </row>
    <row r="32" spans="1:25" x14ac:dyDescent="0.2">
      <c r="A32" s="2">
        <f t="shared" si="15"/>
        <v>7</v>
      </c>
      <c r="B32" s="2">
        <f t="shared" si="16"/>
        <v>90</v>
      </c>
      <c r="C32" s="2">
        <f t="shared" si="17"/>
        <v>100</v>
      </c>
      <c r="D32" s="2">
        <f t="shared" si="17"/>
        <v>0</v>
      </c>
      <c r="E32" s="2">
        <f t="shared" si="1"/>
        <v>100</v>
      </c>
      <c r="F32" s="2">
        <f t="shared" si="2"/>
        <v>6.1257422745431001E-15</v>
      </c>
      <c r="H32" s="2">
        <f t="shared" si="3"/>
        <v>0</v>
      </c>
      <c r="I32" s="2">
        <f t="shared" si="4"/>
        <v>100</v>
      </c>
      <c r="J32" s="2">
        <f t="shared" si="5"/>
        <v>6.1257422745431001E-15</v>
      </c>
      <c r="L32" s="2">
        <f t="shared" si="6"/>
        <v>0</v>
      </c>
      <c r="M32" s="2">
        <f t="shared" si="7"/>
        <v>86.602540378443877</v>
      </c>
      <c r="N32" s="2">
        <f t="shared" si="8"/>
        <v>-49.999999999999986</v>
      </c>
      <c r="P32" s="2">
        <f t="shared" si="9"/>
        <v>-1.7683494755968639E-15</v>
      </c>
      <c r="Q32" s="2">
        <f t="shared" si="10"/>
        <v>86.602540378443877</v>
      </c>
      <c r="R32" s="2">
        <f t="shared" si="11"/>
        <v>-49.999999999999986</v>
      </c>
      <c r="T32" s="2">
        <f t="shared" si="0"/>
        <v>-1.7683494755968639E-15</v>
      </c>
      <c r="U32" s="2">
        <f t="shared" si="0"/>
        <v>86.602540378443877</v>
      </c>
      <c r="V32" s="2">
        <f t="shared" si="12"/>
        <v>950</v>
      </c>
      <c r="X32" s="2">
        <f t="shared" si="13"/>
        <v>-1.8614205006282777E-15</v>
      </c>
      <c r="Y32" s="2">
        <f t="shared" si="14"/>
        <v>91.160568819414607</v>
      </c>
    </row>
    <row r="33" spans="1:25" x14ac:dyDescent="0.2">
      <c r="A33" s="2">
        <f t="shared" si="15"/>
        <v>8</v>
      </c>
      <c r="B33" s="2">
        <f t="shared" si="16"/>
        <v>105</v>
      </c>
      <c r="C33" s="2">
        <f t="shared" si="17"/>
        <v>100</v>
      </c>
      <c r="D33" s="2">
        <f t="shared" si="17"/>
        <v>0</v>
      </c>
      <c r="E33" s="2">
        <f t="shared" si="1"/>
        <v>96.592582628906825</v>
      </c>
      <c r="F33" s="2">
        <f t="shared" si="2"/>
        <v>-25.881904510252085</v>
      </c>
      <c r="H33" s="2">
        <f t="shared" si="3"/>
        <v>0</v>
      </c>
      <c r="I33" s="2">
        <f t="shared" si="4"/>
        <v>96.592582628906825</v>
      </c>
      <c r="J33" s="2">
        <f t="shared" si="5"/>
        <v>-25.881904510252085</v>
      </c>
      <c r="L33" s="2">
        <f t="shared" si="6"/>
        <v>0</v>
      </c>
      <c r="M33" s="2">
        <f t="shared" si="7"/>
        <v>70.710678118654755</v>
      </c>
      <c r="N33" s="2">
        <f t="shared" si="8"/>
        <v>-70.710678118654755</v>
      </c>
      <c r="P33" s="2">
        <f t="shared" si="9"/>
        <v>-2.5008238114044363E-15</v>
      </c>
      <c r="Q33" s="2">
        <f t="shared" si="10"/>
        <v>70.710678118654755</v>
      </c>
      <c r="R33" s="2">
        <f t="shared" si="11"/>
        <v>-70.710678118654755</v>
      </c>
      <c r="T33" s="2">
        <f t="shared" si="0"/>
        <v>-2.5008238114044363E-15</v>
      </c>
      <c r="U33" s="2">
        <f t="shared" si="0"/>
        <v>70.710678118654755</v>
      </c>
      <c r="V33" s="2">
        <f t="shared" si="12"/>
        <v>929.28932188134524</v>
      </c>
      <c r="X33" s="2">
        <f t="shared" si="13"/>
        <v>-2.6911143306172088E-15</v>
      </c>
      <c r="Y33" s="2">
        <f t="shared" si="14"/>
        <v>76.091133787592725</v>
      </c>
    </row>
    <row r="34" spans="1:25" x14ac:dyDescent="0.2">
      <c r="A34" s="2">
        <f t="shared" si="15"/>
        <v>9</v>
      </c>
      <c r="B34" s="2">
        <f t="shared" si="16"/>
        <v>120</v>
      </c>
      <c r="C34" s="2">
        <f t="shared" si="17"/>
        <v>100</v>
      </c>
      <c r="D34" s="2">
        <f t="shared" si="17"/>
        <v>0</v>
      </c>
      <c r="E34" s="2">
        <f t="shared" si="1"/>
        <v>86.602540378443877</v>
      </c>
      <c r="F34" s="2">
        <f t="shared" si="2"/>
        <v>-49.999999999999979</v>
      </c>
      <c r="H34" s="2">
        <f t="shared" si="3"/>
        <v>0</v>
      </c>
      <c r="I34" s="2">
        <f t="shared" si="4"/>
        <v>86.602540378443877</v>
      </c>
      <c r="J34" s="2">
        <f t="shared" si="5"/>
        <v>-49.999999999999979</v>
      </c>
      <c r="L34" s="2">
        <f t="shared" si="6"/>
        <v>0</v>
      </c>
      <c r="M34" s="2">
        <f t="shared" si="7"/>
        <v>50.000000000000028</v>
      </c>
      <c r="N34" s="2">
        <f t="shared" si="8"/>
        <v>-86.602540378443848</v>
      </c>
      <c r="P34" s="2">
        <f t="shared" si="9"/>
        <v>-3.0628711372715492E-15</v>
      </c>
      <c r="Q34" s="2">
        <f t="shared" si="10"/>
        <v>50.000000000000028</v>
      </c>
      <c r="R34" s="2">
        <f t="shared" si="11"/>
        <v>-86.602540378443848</v>
      </c>
      <c r="T34" s="2">
        <f t="shared" si="0"/>
        <v>-3.0628711372715492E-15</v>
      </c>
      <c r="U34" s="2">
        <f t="shared" si="0"/>
        <v>50.000000000000028</v>
      </c>
      <c r="V34" s="2">
        <f t="shared" si="12"/>
        <v>913.39745962155621</v>
      </c>
      <c r="X34" s="2">
        <f t="shared" si="13"/>
        <v>-3.3532731069129254E-15</v>
      </c>
      <c r="Y34" s="2">
        <f t="shared" si="14"/>
        <v>54.740682134934225</v>
      </c>
    </row>
    <row r="35" spans="1:25" x14ac:dyDescent="0.2">
      <c r="A35" s="2">
        <f t="shared" si="15"/>
        <v>10</v>
      </c>
      <c r="B35" s="2">
        <f t="shared" si="16"/>
        <v>135</v>
      </c>
      <c r="C35" s="2">
        <f t="shared" si="17"/>
        <v>100</v>
      </c>
      <c r="D35" s="2">
        <f t="shared" si="17"/>
        <v>0</v>
      </c>
      <c r="E35" s="2">
        <f t="shared" si="1"/>
        <v>70.710678118654755</v>
      </c>
      <c r="F35" s="2">
        <f t="shared" si="2"/>
        <v>-70.710678118654741</v>
      </c>
      <c r="H35" s="2">
        <f t="shared" si="3"/>
        <v>0</v>
      </c>
      <c r="I35" s="2">
        <f t="shared" si="4"/>
        <v>70.710678118654755</v>
      </c>
      <c r="J35" s="2">
        <f t="shared" si="5"/>
        <v>-70.710678118654741</v>
      </c>
      <c r="L35" s="2">
        <f t="shared" si="6"/>
        <v>0</v>
      </c>
      <c r="M35" s="2">
        <f t="shared" si="7"/>
        <v>25.881904510252099</v>
      </c>
      <c r="N35" s="2">
        <f t="shared" si="8"/>
        <v>-96.592582628906825</v>
      </c>
      <c r="P35" s="2">
        <f t="shared" si="9"/>
        <v>-3.4161888567674837E-15</v>
      </c>
      <c r="Q35" s="2">
        <f t="shared" si="10"/>
        <v>25.881904510252099</v>
      </c>
      <c r="R35" s="2">
        <f t="shared" si="11"/>
        <v>-96.592582628906825</v>
      </c>
      <c r="T35" s="2">
        <f t="shared" si="0"/>
        <v>-3.4161888567674837E-15</v>
      </c>
      <c r="U35" s="2">
        <f t="shared" si="0"/>
        <v>25.881904510252099</v>
      </c>
      <c r="V35" s="2">
        <f t="shared" si="12"/>
        <v>903.40741737109317</v>
      </c>
      <c r="X35" s="2">
        <f t="shared" si="13"/>
        <v>-3.7814487584223738E-15</v>
      </c>
      <c r="Y35" s="2">
        <f t="shared" si="14"/>
        <v>28.649205234077211</v>
      </c>
    </row>
    <row r="36" spans="1:25" x14ac:dyDescent="0.2">
      <c r="A36" s="2">
        <f t="shared" si="15"/>
        <v>11</v>
      </c>
      <c r="B36" s="2">
        <f t="shared" si="16"/>
        <v>150</v>
      </c>
      <c r="C36" s="2">
        <f t="shared" si="17"/>
        <v>100</v>
      </c>
      <c r="D36" s="2">
        <f t="shared" si="17"/>
        <v>0</v>
      </c>
      <c r="E36" s="2">
        <f t="shared" si="1"/>
        <v>49.999999999999993</v>
      </c>
      <c r="F36" s="2">
        <f t="shared" si="2"/>
        <v>-86.602540378443877</v>
      </c>
      <c r="H36" s="2">
        <f t="shared" si="3"/>
        <v>0</v>
      </c>
      <c r="I36" s="2">
        <f t="shared" si="4"/>
        <v>49.999999999999993</v>
      </c>
      <c r="J36" s="2">
        <f t="shared" si="5"/>
        <v>-86.602540378443877</v>
      </c>
      <c r="L36" s="2">
        <f t="shared" si="6"/>
        <v>0</v>
      </c>
      <c r="M36" s="2">
        <f t="shared" si="7"/>
        <v>0</v>
      </c>
      <c r="N36" s="2">
        <f t="shared" si="8"/>
        <v>-100</v>
      </c>
      <c r="P36" s="2">
        <f t="shared" si="9"/>
        <v>-3.5366989511937286E-15</v>
      </c>
      <c r="Q36" s="2">
        <f t="shared" si="10"/>
        <v>0</v>
      </c>
      <c r="R36" s="2">
        <f t="shared" si="11"/>
        <v>-100</v>
      </c>
      <c r="T36" s="2">
        <f t="shared" si="0"/>
        <v>-3.5366989511937286E-15</v>
      </c>
      <c r="U36" s="2">
        <f t="shared" si="0"/>
        <v>0</v>
      </c>
      <c r="V36" s="2">
        <f t="shared" si="12"/>
        <v>900</v>
      </c>
      <c r="X36" s="2">
        <f t="shared" si="13"/>
        <v>-3.9296655013263653E-15</v>
      </c>
      <c r="Y36" s="2">
        <f t="shared" si="14"/>
        <v>0</v>
      </c>
    </row>
    <row r="37" spans="1:25" x14ac:dyDescent="0.2">
      <c r="A37" s="2">
        <f t="shared" si="15"/>
        <v>12</v>
      </c>
      <c r="B37" s="2">
        <f t="shared" si="16"/>
        <v>165</v>
      </c>
      <c r="C37" s="2">
        <f t="shared" si="17"/>
        <v>100</v>
      </c>
      <c r="D37" s="2">
        <f t="shared" si="17"/>
        <v>0</v>
      </c>
      <c r="E37" s="2">
        <f t="shared" si="1"/>
        <v>25.881904510252102</v>
      </c>
      <c r="F37" s="2">
        <f t="shared" si="2"/>
        <v>-96.592582628906825</v>
      </c>
      <c r="H37" s="2">
        <f t="shared" si="3"/>
        <v>0</v>
      </c>
      <c r="I37" s="2">
        <f t="shared" si="4"/>
        <v>25.881904510252102</v>
      </c>
      <c r="J37" s="2">
        <f t="shared" si="5"/>
        <v>-96.592582628906825</v>
      </c>
      <c r="L37" s="2">
        <f t="shared" si="6"/>
        <v>0</v>
      </c>
      <c r="M37" s="2">
        <f t="shared" si="7"/>
        <v>-25.881904510252042</v>
      </c>
      <c r="N37" s="2">
        <f t="shared" si="8"/>
        <v>-96.59258262890684</v>
      </c>
      <c r="P37" s="2">
        <f t="shared" si="9"/>
        <v>-3.4161888567674841E-15</v>
      </c>
      <c r="Q37" s="2">
        <f t="shared" si="10"/>
        <v>-25.881904510252042</v>
      </c>
      <c r="R37" s="2">
        <f t="shared" si="11"/>
        <v>-96.59258262890684</v>
      </c>
      <c r="T37" s="2">
        <f t="shared" si="0"/>
        <v>-3.4161888567674841E-15</v>
      </c>
      <c r="U37" s="2">
        <f t="shared" si="0"/>
        <v>-25.881904510252042</v>
      </c>
      <c r="V37" s="2">
        <f t="shared" si="12"/>
        <v>903.40741737109317</v>
      </c>
      <c r="X37" s="2">
        <f t="shared" si="13"/>
        <v>-3.7814487584223746E-15</v>
      </c>
      <c r="Y37" s="2">
        <f t="shared" si="14"/>
        <v>-28.649205234077151</v>
      </c>
    </row>
    <row r="38" spans="1:25" x14ac:dyDescent="0.2">
      <c r="A38" s="2">
        <f t="shared" si="15"/>
        <v>13</v>
      </c>
      <c r="B38" s="2">
        <f t="shared" si="16"/>
        <v>180</v>
      </c>
      <c r="C38" s="2">
        <f t="shared" si="17"/>
        <v>100</v>
      </c>
      <c r="D38" s="2">
        <f t="shared" si="17"/>
        <v>0</v>
      </c>
      <c r="E38" s="2">
        <f t="shared" si="1"/>
        <v>1.22514845490862E-14</v>
      </c>
      <c r="F38" s="2">
        <f t="shared" si="2"/>
        <v>-100</v>
      </c>
      <c r="H38" s="2">
        <f t="shared" si="3"/>
        <v>0</v>
      </c>
      <c r="I38" s="2">
        <f t="shared" si="4"/>
        <v>1.22514845490862E-14</v>
      </c>
      <c r="J38" s="2">
        <f t="shared" si="5"/>
        <v>-100</v>
      </c>
      <c r="L38" s="2">
        <f t="shared" si="6"/>
        <v>0</v>
      </c>
      <c r="M38" s="2">
        <f t="shared" si="7"/>
        <v>-49.999999999999986</v>
      </c>
      <c r="N38" s="2">
        <f t="shared" si="8"/>
        <v>-86.602540378443877</v>
      </c>
      <c r="P38" s="2">
        <f t="shared" si="9"/>
        <v>-3.06287113727155E-15</v>
      </c>
      <c r="Q38" s="2">
        <f t="shared" si="10"/>
        <v>-49.999999999999986</v>
      </c>
      <c r="R38" s="2">
        <f t="shared" si="11"/>
        <v>-86.602540378443877</v>
      </c>
      <c r="T38" s="2">
        <f t="shared" si="0"/>
        <v>-3.06287113727155E-15</v>
      </c>
      <c r="U38" s="2">
        <f t="shared" si="0"/>
        <v>-49.999999999999986</v>
      </c>
      <c r="V38" s="2">
        <f t="shared" si="12"/>
        <v>913.3974596215561</v>
      </c>
      <c r="X38" s="2">
        <f t="shared" si="13"/>
        <v>-3.3532731069129269E-15</v>
      </c>
      <c r="Y38" s="2">
        <f t="shared" si="14"/>
        <v>-54.74068213493419</v>
      </c>
    </row>
    <row r="39" spans="1:25" x14ac:dyDescent="0.2">
      <c r="A39" s="2">
        <f t="shared" si="15"/>
        <v>14</v>
      </c>
      <c r="B39" s="2">
        <f t="shared" si="16"/>
        <v>195</v>
      </c>
      <c r="C39" s="2">
        <f t="shared" si="17"/>
        <v>100</v>
      </c>
      <c r="D39" s="2">
        <f t="shared" si="17"/>
        <v>0</v>
      </c>
      <c r="E39" s="2">
        <f t="shared" si="1"/>
        <v>-25.881904510252081</v>
      </c>
      <c r="F39" s="2">
        <f t="shared" si="2"/>
        <v>-96.592582628906825</v>
      </c>
      <c r="H39" s="2">
        <f t="shared" si="3"/>
        <v>0</v>
      </c>
      <c r="I39" s="2">
        <f t="shared" si="4"/>
        <v>-25.881904510252081</v>
      </c>
      <c r="J39" s="2">
        <f t="shared" si="5"/>
        <v>-96.592582628906825</v>
      </c>
      <c r="L39" s="2">
        <f t="shared" si="6"/>
        <v>0</v>
      </c>
      <c r="M39" s="2">
        <f t="shared" si="7"/>
        <v>-70.710678118654755</v>
      </c>
      <c r="N39" s="2">
        <f t="shared" si="8"/>
        <v>-70.710678118654755</v>
      </c>
      <c r="P39" s="2">
        <f t="shared" si="9"/>
        <v>-2.5008238114044363E-15</v>
      </c>
      <c r="Q39" s="2">
        <f t="shared" si="10"/>
        <v>-70.710678118654755</v>
      </c>
      <c r="R39" s="2">
        <f t="shared" si="11"/>
        <v>-70.710678118654755</v>
      </c>
      <c r="T39" s="2">
        <f t="shared" si="0"/>
        <v>-2.5008238114044363E-15</v>
      </c>
      <c r="U39" s="2">
        <f t="shared" si="0"/>
        <v>-70.710678118654755</v>
      </c>
      <c r="V39" s="2">
        <f t="shared" si="12"/>
        <v>929.28932188134524</v>
      </c>
      <c r="X39" s="2">
        <f t="shared" si="13"/>
        <v>-2.6911143306172088E-15</v>
      </c>
      <c r="Y39" s="2">
        <f t="shared" si="14"/>
        <v>-76.091133787592725</v>
      </c>
    </row>
    <row r="40" spans="1:25" x14ac:dyDescent="0.2">
      <c r="A40" s="2">
        <f t="shared" si="15"/>
        <v>15</v>
      </c>
      <c r="B40" s="2">
        <f t="shared" si="16"/>
        <v>210</v>
      </c>
      <c r="C40" s="2">
        <f t="shared" si="17"/>
        <v>100</v>
      </c>
      <c r="D40" s="2">
        <f t="shared" si="17"/>
        <v>0</v>
      </c>
      <c r="E40" s="2">
        <f t="shared" si="1"/>
        <v>-50.000000000000014</v>
      </c>
      <c r="F40" s="2">
        <f t="shared" si="2"/>
        <v>-86.602540378443862</v>
      </c>
      <c r="H40" s="2">
        <f t="shared" si="3"/>
        <v>0</v>
      </c>
      <c r="I40" s="2">
        <f t="shared" si="4"/>
        <v>-50.000000000000014</v>
      </c>
      <c r="J40" s="2">
        <f t="shared" si="5"/>
        <v>-86.602540378443862</v>
      </c>
      <c r="L40" s="2">
        <f t="shared" si="6"/>
        <v>0</v>
      </c>
      <c r="M40" s="2">
        <f t="shared" si="7"/>
        <v>-86.602540378443877</v>
      </c>
      <c r="N40" s="2">
        <f t="shared" si="8"/>
        <v>-50</v>
      </c>
      <c r="P40" s="2">
        <f t="shared" si="9"/>
        <v>-1.7683494755968643E-15</v>
      </c>
      <c r="Q40" s="2">
        <f t="shared" si="10"/>
        <v>-86.602540378443877</v>
      </c>
      <c r="R40" s="2">
        <f t="shared" si="11"/>
        <v>-50</v>
      </c>
      <c r="T40" s="2">
        <f t="shared" si="0"/>
        <v>-1.7683494755968643E-15</v>
      </c>
      <c r="U40" s="2">
        <f t="shared" si="0"/>
        <v>-86.602540378443877</v>
      </c>
      <c r="V40" s="2">
        <f t="shared" si="12"/>
        <v>950</v>
      </c>
      <c r="X40" s="2">
        <f t="shared" si="13"/>
        <v>-1.8614205006282781E-15</v>
      </c>
      <c r="Y40" s="2">
        <f t="shared" si="14"/>
        <v>-91.160568819414607</v>
      </c>
    </row>
    <row r="41" spans="1:25" x14ac:dyDescent="0.2">
      <c r="A41" s="2">
        <f t="shared" si="15"/>
        <v>16</v>
      </c>
      <c r="B41" s="2">
        <f t="shared" si="16"/>
        <v>225</v>
      </c>
      <c r="C41" s="2">
        <f t="shared" si="17"/>
        <v>100</v>
      </c>
      <c r="D41" s="2">
        <f t="shared" si="17"/>
        <v>0</v>
      </c>
      <c r="E41" s="2">
        <f t="shared" si="1"/>
        <v>-70.710678118654741</v>
      </c>
      <c r="F41" s="2">
        <f t="shared" si="2"/>
        <v>-70.710678118654769</v>
      </c>
      <c r="H41" s="2">
        <f t="shared" si="3"/>
        <v>0</v>
      </c>
      <c r="I41" s="2">
        <f t="shared" si="4"/>
        <v>-70.710678118654741</v>
      </c>
      <c r="J41" s="2">
        <f t="shared" si="5"/>
        <v>-70.710678118654769</v>
      </c>
      <c r="L41" s="2">
        <f t="shared" si="6"/>
        <v>0</v>
      </c>
      <c r="M41" s="2">
        <f t="shared" si="7"/>
        <v>-96.592582628906825</v>
      </c>
      <c r="N41" s="2">
        <f t="shared" si="8"/>
        <v>-25.881904510252106</v>
      </c>
      <c r="P41" s="2">
        <f t="shared" si="9"/>
        <v>-9.1536504536304861E-16</v>
      </c>
      <c r="Q41" s="2">
        <f t="shared" si="10"/>
        <v>-96.592582628906825</v>
      </c>
      <c r="R41" s="2">
        <f t="shared" si="11"/>
        <v>-25.881904510252106</v>
      </c>
      <c r="T41" s="2">
        <f t="shared" si="0"/>
        <v>-9.1536504536304861E-16</v>
      </c>
      <c r="U41" s="2">
        <f t="shared" si="0"/>
        <v>-96.592582628906825</v>
      </c>
      <c r="V41" s="2">
        <f t="shared" si="12"/>
        <v>974.11809548974793</v>
      </c>
      <c r="X41" s="2">
        <f t="shared" si="13"/>
        <v>-9.3968590625845978E-16</v>
      </c>
      <c r="Y41" s="2">
        <f t="shared" si="14"/>
        <v>-99.159006568237402</v>
      </c>
    </row>
    <row r="42" spans="1:25" x14ac:dyDescent="0.2">
      <c r="A42" s="2">
        <f t="shared" si="15"/>
        <v>17</v>
      </c>
      <c r="B42" s="2">
        <f t="shared" si="16"/>
        <v>240</v>
      </c>
      <c r="C42" s="2">
        <f t="shared" si="17"/>
        <v>100</v>
      </c>
      <c r="D42" s="2">
        <f t="shared" si="17"/>
        <v>0</v>
      </c>
      <c r="E42" s="2">
        <f t="shared" si="1"/>
        <v>-86.602540378443834</v>
      </c>
      <c r="F42" s="2">
        <f t="shared" si="2"/>
        <v>-50.000000000000043</v>
      </c>
      <c r="H42" s="2">
        <f t="shared" si="3"/>
        <v>0</v>
      </c>
      <c r="I42" s="2">
        <f t="shared" si="4"/>
        <v>-86.602540378443834</v>
      </c>
      <c r="J42" s="2">
        <f t="shared" si="5"/>
        <v>-50.000000000000043</v>
      </c>
      <c r="L42" s="2">
        <f t="shared" si="6"/>
        <v>0</v>
      </c>
      <c r="M42" s="2">
        <f t="shared" si="7"/>
        <v>-99.999999999999986</v>
      </c>
      <c r="N42" s="2">
        <f t="shared" si="8"/>
        <v>-6.3948846218409017E-14</v>
      </c>
      <c r="P42" s="2">
        <f t="shared" si="9"/>
        <v>-2.2616781735069623E-30</v>
      </c>
      <c r="Q42" s="2">
        <f t="shared" si="10"/>
        <v>-99.999999999999986</v>
      </c>
      <c r="R42" s="2">
        <f t="shared" si="11"/>
        <v>-6.3948846218409017E-14</v>
      </c>
      <c r="T42" s="2">
        <f t="shared" ref="T42:U50" si="18">P42</f>
        <v>-2.2616781735069623E-30</v>
      </c>
      <c r="U42" s="2">
        <f t="shared" si="18"/>
        <v>-99.999999999999986</v>
      </c>
      <c r="V42" s="2">
        <f t="shared" si="12"/>
        <v>999.99999999999989</v>
      </c>
      <c r="X42" s="2">
        <f t="shared" si="13"/>
        <v>-2.2616781735069623E-30</v>
      </c>
      <c r="Y42" s="2">
        <f t="shared" si="14"/>
        <v>-100</v>
      </c>
    </row>
    <row r="43" spans="1:25" x14ac:dyDescent="0.2">
      <c r="A43" s="2">
        <f t="shared" si="15"/>
        <v>18</v>
      </c>
      <c r="B43" s="2">
        <f t="shared" si="16"/>
        <v>255</v>
      </c>
      <c r="C43" s="2">
        <f t="shared" si="17"/>
        <v>100</v>
      </c>
      <c r="D43" s="2">
        <f t="shared" si="17"/>
        <v>0</v>
      </c>
      <c r="E43" s="2">
        <f t="shared" si="1"/>
        <v>-96.592582628906825</v>
      </c>
      <c r="F43" s="2">
        <f t="shared" si="2"/>
        <v>-25.881904510252063</v>
      </c>
      <c r="H43" s="2">
        <f t="shared" si="3"/>
        <v>0</v>
      </c>
      <c r="I43" s="2">
        <f t="shared" si="4"/>
        <v>-96.592582628906825</v>
      </c>
      <c r="J43" s="2">
        <f t="shared" si="5"/>
        <v>-25.881904510252063</v>
      </c>
      <c r="L43" s="2">
        <f t="shared" si="6"/>
        <v>0</v>
      </c>
      <c r="M43" s="2">
        <f t="shared" si="7"/>
        <v>-96.592582628906825</v>
      </c>
      <c r="N43" s="2">
        <f t="shared" si="8"/>
        <v>25.881904510252078</v>
      </c>
      <c r="P43" s="2">
        <f t="shared" si="9"/>
        <v>9.1536504536304762E-16</v>
      </c>
      <c r="Q43" s="2">
        <f t="shared" si="10"/>
        <v>-96.592582628906825</v>
      </c>
      <c r="R43" s="2">
        <f t="shared" si="11"/>
        <v>25.881904510252078</v>
      </c>
      <c r="T43" s="2">
        <f t="shared" si="18"/>
        <v>9.1536504536304762E-16</v>
      </c>
      <c r="U43" s="2">
        <f t="shared" si="18"/>
        <v>-96.592582628906825</v>
      </c>
      <c r="V43" s="2">
        <f t="shared" si="12"/>
        <v>1025.8819045102521</v>
      </c>
      <c r="X43" s="2">
        <f t="shared" si="13"/>
        <v>8.9227136314489887E-16</v>
      </c>
      <c r="Y43" s="2">
        <f t="shared" si="14"/>
        <v>-94.155654958178985</v>
      </c>
    </row>
    <row r="44" spans="1:25" x14ac:dyDescent="0.2">
      <c r="A44" s="2">
        <f t="shared" si="15"/>
        <v>19</v>
      </c>
      <c r="B44" s="2">
        <f t="shared" si="16"/>
        <v>270</v>
      </c>
      <c r="C44" s="2">
        <f t="shared" si="17"/>
        <v>100</v>
      </c>
      <c r="D44" s="2">
        <f t="shared" si="17"/>
        <v>0</v>
      </c>
      <c r="E44" s="2">
        <f t="shared" si="1"/>
        <v>-100</v>
      </c>
      <c r="F44" s="2">
        <f t="shared" si="2"/>
        <v>-1.83772268236293E-14</v>
      </c>
      <c r="H44" s="2">
        <f t="shared" si="3"/>
        <v>0</v>
      </c>
      <c r="I44" s="2">
        <f t="shared" si="4"/>
        <v>-100</v>
      </c>
      <c r="J44" s="2">
        <f t="shared" si="5"/>
        <v>-1.83772268236293E-14</v>
      </c>
      <c r="L44" s="2">
        <f t="shared" si="6"/>
        <v>0</v>
      </c>
      <c r="M44" s="2">
        <f t="shared" si="7"/>
        <v>-86.602540378443891</v>
      </c>
      <c r="N44" s="2">
        <f t="shared" si="8"/>
        <v>49.999999999999979</v>
      </c>
      <c r="P44" s="2">
        <f t="shared" si="9"/>
        <v>1.7683494755968637E-15</v>
      </c>
      <c r="Q44" s="2">
        <f t="shared" si="10"/>
        <v>-86.602540378443891</v>
      </c>
      <c r="R44" s="2">
        <f t="shared" si="11"/>
        <v>49.999999999999979</v>
      </c>
      <c r="T44" s="2">
        <f t="shared" si="18"/>
        <v>1.7683494755968637E-15</v>
      </c>
      <c r="U44" s="2">
        <f t="shared" si="18"/>
        <v>-86.602540378443891</v>
      </c>
      <c r="V44" s="2">
        <f t="shared" si="12"/>
        <v>1050</v>
      </c>
      <c r="X44" s="2">
        <f t="shared" si="13"/>
        <v>1.6841423577112987E-15</v>
      </c>
      <c r="Y44" s="2">
        <f t="shared" si="14"/>
        <v>-82.478609884232284</v>
      </c>
    </row>
    <row r="45" spans="1:25" x14ac:dyDescent="0.2">
      <c r="A45" s="2">
        <f t="shared" si="15"/>
        <v>20</v>
      </c>
      <c r="B45" s="2">
        <f t="shared" si="16"/>
        <v>285</v>
      </c>
      <c r="C45" s="2">
        <f t="shared" si="17"/>
        <v>100</v>
      </c>
      <c r="D45" s="2">
        <f t="shared" si="17"/>
        <v>0</v>
      </c>
      <c r="E45" s="2">
        <f t="shared" si="1"/>
        <v>-96.59258262890684</v>
      </c>
      <c r="F45" s="2">
        <f t="shared" si="2"/>
        <v>25.881904510252028</v>
      </c>
      <c r="H45" s="2">
        <f t="shared" si="3"/>
        <v>0</v>
      </c>
      <c r="I45" s="2">
        <f t="shared" si="4"/>
        <v>-96.59258262890684</v>
      </c>
      <c r="J45" s="2">
        <f t="shared" si="5"/>
        <v>25.881904510252028</v>
      </c>
      <c r="L45" s="2">
        <f t="shared" si="6"/>
        <v>0</v>
      </c>
      <c r="M45" s="2">
        <f t="shared" si="7"/>
        <v>-70.710678118654798</v>
      </c>
      <c r="N45" s="2">
        <f t="shared" si="8"/>
        <v>70.710678118654712</v>
      </c>
      <c r="P45" s="2">
        <f t="shared" si="9"/>
        <v>2.5008238114044347E-15</v>
      </c>
      <c r="Q45" s="2">
        <f t="shared" si="10"/>
        <v>-70.710678118654798</v>
      </c>
      <c r="R45" s="2">
        <f t="shared" si="11"/>
        <v>70.710678118654712</v>
      </c>
      <c r="T45" s="2">
        <f t="shared" si="18"/>
        <v>2.5008238114044347E-15</v>
      </c>
      <c r="U45" s="2">
        <f t="shared" si="18"/>
        <v>-70.710678118654798</v>
      </c>
      <c r="V45" s="2">
        <f t="shared" si="12"/>
        <v>1070.7106781186546</v>
      </c>
      <c r="X45" s="2">
        <f t="shared" si="13"/>
        <v>2.3356671998439685E-15</v>
      </c>
      <c r="Y45" s="2">
        <f t="shared" si="14"/>
        <v>-66.040882531311368</v>
      </c>
    </row>
    <row r="46" spans="1:25" x14ac:dyDescent="0.2">
      <c r="A46" s="2">
        <f t="shared" si="15"/>
        <v>21</v>
      </c>
      <c r="B46" s="2">
        <f t="shared" si="16"/>
        <v>300</v>
      </c>
      <c r="C46" s="2">
        <f t="shared" si="17"/>
        <v>100</v>
      </c>
      <c r="D46" s="2">
        <f t="shared" si="17"/>
        <v>0</v>
      </c>
      <c r="E46" s="2">
        <f t="shared" si="1"/>
        <v>-86.602540378443862</v>
      </c>
      <c r="F46" s="2">
        <f t="shared" si="2"/>
        <v>50.000000000000014</v>
      </c>
      <c r="H46" s="2">
        <f t="shared" si="3"/>
        <v>0</v>
      </c>
      <c r="I46" s="2">
        <f t="shared" si="4"/>
        <v>-86.602540378443862</v>
      </c>
      <c r="J46" s="2">
        <f t="shared" si="5"/>
        <v>50.000000000000014</v>
      </c>
      <c r="L46" s="2">
        <f t="shared" si="6"/>
        <v>0</v>
      </c>
      <c r="M46" s="2">
        <f t="shared" si="7"/>
        <v>-50</v>
      </c>
      <c r="N46" s="2">
        <f t="shared" si="8"/>
        <v>86.602540378443877</v>
      </c>
      <c r="P46" s="2">
        <f t="shared" si="9"/>
        <v>3.06287113727155E-15</v>
      </c>
      <c r="Q46" s="2">
        <f t="shared" si="10"/>
        <v>-50</v>
      </c>
      <c r="R46" s="2">
        <f t="shared" si="11"/>
        <v>86.602540378443877</v>
      </c>
      <c r="T46" s="2">
        <f t="shared" si="18"/>
        <v>3.06287113727155E-15</v>
      </c>
      <c r="U46" s="2">
        <f t="shared" si="18"/>
        <v>-50</v>
      </c>
      <c r="V46" s="2">
        <f t="shared" si="12"/>
        <v>1086.6025403784438</v>
      </c>
      <c r="X46" s="2">
        <f t="shared" si="13"/>
        <v>2.8187594115184087E-15</v>
      </c>
      <c r="Y46" s="2">
        <f t="shared" si="14"/>
        <v>-46.014985371363032</v>
      </c>
    </row>
    <row r="47" spans="1:25" x14ac:dyDescent="0.2">
      <c r="A47" s="2">
        <f t="shared" si="15"/>
        <v>22</v>
      </c>
      <c r="B47" s="2">
        <f t="shared" si="16"/>
        <v>315</v>
      </c>
      <c r="C47" s="2">
        <f t="shared" si="17"/>
        <v>100</v>
      </c>
      <c r="D47" s="2">
        <f t="shared" si="17"/>
        <v>0</v>
      </c>
      <c r="E47" s="2">
        <f t="shared" si="1"/>
        <v>-70.710678118654769</v>
      </c>
      <c r="F47" s="2">
        <f t="shared" si="2"/>
        <v>70.710678118654741</v>
      </c>
      <c r="H47" s="2">
        <f t="shared" si="3"/>
        <v>0</v>
      </c>
      <c r="I47" s="2">
        <f t="shared" si="4"/>
        <v>-70.710678118654769</v>
      </c>
      <c r="J47" s="2">
        <f t="shared" si="5"/>
        <v>70.710678118654741</v>
      </c>
      <c r="L47" s="2">
        <f t="shared" si="6"/>
        <v>0</v>
      </c>
      <c r="M47" s="2">
        <f t="shared" si="7"/>
        <v>-25.881904510252106</v>
      </c>
      <c r="N47" s="2">
        <f t="shared" si="8"/>
        <v>96.592582628906825</v>
      </c>
      <c r="P47" s="2">
        <f t="shared" si="9"/>
        <v>3.4161888567674837E-15</v>
      </c>
      <c r="Q47" s="2">
        <f t="shared" si="10"/>
        <v>-25.881904510252106</v>
      </c>
      <c r="R47" s="2">
        <f t="shared" si="11"/>
        <v>96.592582628906825</v>
      </c>
      <c r="T47" s="2">
        <f t="shared" si="18"/>
        <v>3.4161888567674837E-15</v>
      </c>
      <c r="U47" s="2">
        <f t="shared" si="18"/>
        <v>-25.881904510252106</v>
      </c>
      <c r="V47" s="2">
        <f t="shared" si="12"/>
        <v>1096.5925826289067</v>
      </c>
      <c r="X47" s="2">
        <f t="shared" si="13"/>
        <v>3.115276275695494E-15</v>
      </c>
      <c r="Y47" s="2">
        <f t="shared" si="14"/>
        <v>-23.602115243388155</v>
      </c>
    </row>
    <row r="48" spans="1:25" x14ac:dyDescent="0.2">
      <c r="A48" s="2">
        <f t="shared" si="15"/>
        <v>23</v>
      </c>
      <c r="B48" s="2">
        <f t="shared" si="16"/>
        <v>330</v>
      </c>
      <c r="C48" s="2">
        <f t="shared" si="17"/>
        <v>100</v>
      </c>
      <c r="D48" s="2">
        <f t="shared" si="17"/>
        <v>0</v>
      </c>
      <c r="E48" s="2">
        <f t="shared" si="1"/>
        <v>-50.000000000000043</v>
      </c>
      <c r="F48" s="2">
        <f t="shared" si="2"/>
        <v>86.602540378443834</v>
      </c>
      <c r="H48" s="2">
        <f t="shared" si="3"/>
        <v>0</v>
      </c>
      <c r="I48" s="2">
        <f t="shared" si="4"/>
        <v>-50.000000000000043</v>
      </c>
      <c r="J48" s="2">
        <f t="shared" si="5"/>
        <v>86.602540378443834</v>
      </c>
      <c r="L48" s="2">
        <f t="shared" si="6"/>
        <v>0</v>
      </c>
      <c r="M48" s="2">
        <f t="shared" si="7"/>
        <v>-6.3948846218409017E-14</v>
      </c>
      <c r="N48" s="2">
        <f t="shared" si="8"/>
        <v>99.999999999999986</v>
      </c>
      <c r="P48" s="2">
        <f t="shared" si="9"/>
        <v>3.5366989511937282E-15</v>
      </c>
      <c r="Q48" s="2">
        <f t="shared" si="10"/>
        <v>-6.3948846218409017E-14</v>
      </c>
      <c r="R48" s="2">
        <f t="shared" si="11"/>
        <v>99.999999999999986</v>
      </c>
      <c r="T48" s="2">
        <f t="shared" si="18"/>
        <v>3.5366989511937282E-15</v>
      </c>
      <c r="U48" s="2">
        <f t="shared" si="18"/>
        <v>-6.3948846218409017E-14</v>
      </c>
      <c r="V48" s="2">
        <f t="shared" si="12"/>
        <v>1100</v>
      </c>
      <c r="X48" s="2">
        <f t="shared" si="13"/>
        <v>3.2151808647215709E-15</v>
      </c>
      <c r="Y48" s="2">
        <f t="shared" si="14"/>
        <v>-5.8135314744008196E-14</v>
      </c>
    </row>
    <row r="49" spans="1:25" x14ac:dyDescent="0.2">
      <c r="A49" s="2">
        <f t="shared" si="15"/>
        <v>24</v>
      </c>
      <c r="B49" s="2">
        <f t="shared" si="16"/>
        <v>345</v>
      </c>
      <c r="C49" s="2">
        <f t="shared" si="17"/>
        <v>100</v>
      </c>
      <c r="D49" s="2">
        <f t="shared" si="17"/>
        <v>0</v>
      </c>
      <c r="E49" s="2">
        <f t="shared" si="1"/>
        <v>-25.881904510252067</v>
      </c>
      <c r="F49" s="2">
        <f t="shared" si="2"/>
        <v>96.592582628906825</v>
      </c>
      <c r="H49" s="2">
        <f t="shared" si="3"/>
        <v>0</v>
      </c>
      <c r="I49" s="2">
        <f t="shared" si="4"/>
        <v>-25.881904510252067</v>
      </c>
      <c r="J49" s="2">
        <f t="shared" si="5"/>
        <v>96.592582628906825</v>
      </c>
      <c r="L49" s="2">
        <f t="shared" si="6"/>
        <v>0</v>
      </c>
      <c r="M49" s="2">
        <f t="shared" si="7"/>
        <v>25.881904510252074</v>
      </c>
      <c r="N49" s="2">
        <f t="shared" si="8"/>
        <v>96.592582628906825</v>
      </c>
      <c r="P49" s="2">
        <f t="shared" si="9"/>
        <v>3.4161888567674837E-15</v>
      </c>
      <c r="Q49" s="2">
        <f t="shared" si="10"/>
        <v>25.881904510252074</v>
      </c>
      <c r="R49" s="2">
        <f t="shared" si="11"/>
        <v>96.592582628906825</v>
      </c>
      <c r="T49" s="2">
        <f t="shared" si="18"/>
        <v>3.4161888567674837E-15</v>
      </c>
      <c r="U49" s="2">
        <f t="shared" si="18"/>
        <v>25.881904510252074</v>
      </c>
      <c r="V49" s="2">
        <f t="shared" si="12"/>
        <v>1096.5925826289067</v>
      </c>
      <c r="X49" s="2">
        <f t="shared" si="13"/>
        <v>3.115276275695494E-15</v>
      </c>
      <c r="Y49" s="2">
        <f t="shared" si="14"/>
        <v>23.602115243388127</v>
      </c>
    </row>
    <row r="50" spans="1:25" x14ac:dyDescent="0.2">
      <c r="A50" s="2">
        <f t="shared" si="15"/>
        <v>25</v>
      </c>
      <c r="B50" s="2">
        <f t="shared" si="16"/>
        <v>360</v>
      </c>
      <c r="C50" s="2">
        <f t="shared" si="17"/>
        <v>100</v>
      </c>
      <c r="D50" s="2">
        <f t="shared" si="17"/>
        <v>0</v>
      </c>
      <c r="E50" s="2">
        <f t="shared" si="1"/>
        <v>-2.45029690981724E-14</v>
      </c>
      <c r="F50" s="2">
        <f t="shared" si="2"/>
        <v>100</v>
      </c>
      <c r="H50" s="2">
        <f t="shared" si="3"/>
        <v>0</v>
      </c>
      <c r="I50" s="2">
        <f t="shared" si="4"/>
        <v>-2.45029690981724E-14</v>
      </c>
      <c r="J50" s="2">
        <f t="shared" si="5"/>
        <v>100</v>
      </c>
      <c r="L50" s="2">
        <f t="shared" si="6"/>
        <v>0</v>
      </c>
      <c r="M50" s="2">
        <f t="shared" si="7"/>
        <v>49.999999999999972</v>
      </c>
      <c r="N50" s="2">
        <f t="shared" si="8"/>
        <v>86.602540378443891</v>
      </c>
      <c r="P50" s="2">
        <f t="shared" si="9"/>
        <v>3.0628711372715504E-15</v>
      </c>
      <c r="Q50" s="2">
        <f t="shared" si="10"/>
        <v>49.999999999999972</v>
      </c>
      <c r="R50" s="2">
        <f t="shared" si="11"/>
        <v>86.602540378443891</v>
      </c>
      <c r="T50" s="2">
        <f t="shared" si="18"/>
        <v>3.0628711372715504E-15</v>
      </c>
      <c r="U50" s="2">
        <f t="shared" si="18"/>
        <v>49.999999999999972</v>
      </c>
      <c r="V50" s="2">
        <f t="shared" si="12"/>
        <v>1086.6025403784438</v>
      </c>
      <c r="X50" s="2">
        <f t="shared" si="13"/>
        <v>2.8187594115184091E-15</v>
      </c>
      <c r="Y50" s="2">
        <f t="shared" si="14"/>
        <v>46.014985371363004</v>
      </c>
    </row>
    <row r="51" spans="1:25" x14ac:dyDescent="0.2">
      <c r="A51" s="2" t="s">
        <v>70</v>
      </c>
    </row>
    <row r="52" spans="1:25" x14ac:dyDescent="0.2">
      <c r="A52" s="34">
        <v>125</v>
      </c>
      <c r="C52" s="2" t="s">
        <v>64</v>
      </c>
      <c r="D52" s="2">
        <f>-A52</f>
        <v>-125</v>
      </c>
      <c r="E52" s="2">
        <v>0</v>
      </c>
      <c r="F52" s="2">
        <v>0</v>
      </c>
      <c r="H52" s="2">
        <f t="shared" si="3"/>
        <v>-125</v>
      </c>
      <c r="I52" s="2">
        <f t="shared" si="4"/>
        <v>0</v>
      </c>
      <c r="J52" s="2">
        <f t="shared" ref="J52:J58" si="19">F52</f>
        <v>0</v>
      </c>
      <c r="L52" s="2">
        <f t="shared" ref="L52:L58" si="20">H52</f>
        <v>-125</v>
      </c>
      <c r="M52" s="2">
        <f t="shared" ref="M52:M58" si="21">I52*COS(RADIANS(-$N$23))-J52*SIN(RADIANS(-$N$23))</f>
        <v>0</v>
      </c>
      <c r="N52" s="2">
        <f t="shared" ref="N52:N58" si="22">I52*SIN(RADIANS(-$N$23))+J52*COS(RADIANS(-$N$23))</f>
        <v>0</v>
      </c>
      <c r="P52" s="2">
        <f t="shared" ref="P52:P58" si="23">L52*COS(RADIANS(-$R$23))-N52*SIN(RADIANS(-$R$23))</f>
        <v>-125</v>
      </c>
      <c r="Q52" s="2">
        <f t="shared" ref="Q52:Q57" si="24">M52</f>
        <v>0</v>
      </c>
      <c r="R52" s="2">
        <f t="shared" ref="R52:R57" si="25">L52*SIN(RADIANS(-$R$23))+N52*COS(RADIANS(-$R$23))</f>
        <v>4.4208736889921613E-15</v>
      </c>
      <c r="T52" s="2">
        <f t="shared" ref="T52:U58" si="26">P52</f>
        <v>-125</v>
      </c>
      <c r="U52" s="2">
        <f t="shared" si="26"/>
        <v>0</v>
      </c>
      <c r="V52" s="2">
        <f t="shared" ref="V52:V58" si="27">R52+$V$23</f>
        <v>1000</v>
      </c>
      <c r="X52" s="2">
        <f t="shared" si="13"/>
        <v>-125</v>
      </c>
      <c r="Y52" s="2">
        <f t="shared" si="14"/>
        <v>0</v>
      </c>
    </row>
    <row r="53" spans="1:25" x14ac:dyDescent="0.2">
      <c r="D53" s="2">
        <f>A52</f>
        <v>125</v>
      </c>
      <c r="E53" s="2">
        <v>0</v>
      </c>
      <c r="F53" s="2">
        <v>0</v>
      </c>
      <c r="H53" s="2">
        <f t="shared" si="3"/>
        <v>125</v>
      </c>
      <c r="I53" s="2">
        <f t="shared" si="4"/>
        <v>0</v>
      </c>
      <c r="J53" s="2">
        <f t="shared" si="19"/>
        <v>0</v>
      </c>
      <c r="L53" s="2">
        <f t="shared" si="20"/>
        <v>125</v>
      </c>
      <c r="M53" s="2">
        <f t="shared" si="21"/>
        <v>0</v>
      </c>
      <c r="N53" s="2">
        <f t="shared" si="22"/>
        <v>0</v>
      </c>
      <c r="P53" s="2">
        <f t="shared" si="23"/>
        <v>125</v>
      </c>
      <c r="Q53" s="2">
        <f t="shared" si="24"/>
        <v>0</v>
      </c>
      <c r="R53" s="2">
        <f t="shared" si="25"/>
        <v>-4.4208736889921613E-15</v>
      </c>
      <c r="T53" s="2">
        <f t="shared" si="26"/>
        <v>125</v>
      </c>
      <c r="U53" s="2">
        <f t="shared" si="26"/>
        <v>0</v>
      </c>
      <c r="V53" s="2">
        <f t="shared" si="27"/>
        <v>1000</v>
      </c>
      <c r="X53" s="2">
        <f t="shared" si="13"/>
        <v>125</v>
      </c>
      <c r="Y53" s="2">
        <f t="shared" si="14"/>
        <v>0</v>
      </c>
    </row>
    <row r="54" spans="1:25" x14ac:dyDescent="0.2">
      <c r="C54" s="2" t="s">
        <v>65</v>
      </c>
      <c r="D54" s="2">
        <v>0</v>
      </c>
      <c r="E54" s="2">
        <f>D52</f>
        <v>-125</v>
      </c>
      <c r="F54" s="2">
        <v>0</v>
      </c>
      <c r="H54" s="2">
        <f t="shared" si="3"/>
        <v>0</v>
      </c>
      <c r="I54" s="2">
        <f t="shared" si="4"/>
        <v>-125</v>
      </c>
      <c r="J54" s="2">
        <f t="shared" si="19"/>
        <v>0</v>
      </c>
      <c r="L54" s="2">
        <f t="shared" si="20"/>
        <v>0</v>
      </c>
      <c r="M54" s="2">
        <f t="shared" si="21"/>
        <v>-108.25317547305484</v>
      </c>
      <c r="N54" s="2">
        <f t="shared" si="22"/>
        <v>62.499999999999993</v>
      </c>
      <c r="P54" s="2">
        <f t="shared" si="23"/>
        <v>2.2104368444960802E-15</v>
      </c>
      <c r="Q54" s="2">
        <f t="shared" si="24"/>
        <v>-108.25317547305484</v>
      </c>
      <c r="R54" s="2">
        <f t="shared" si="25"/>
        <v>62.499999999999993</v>
      </c>
      <c r="T54" s="2">
        <f t="shared" si="26"/>
        <v>2.2104368444960802E-15</v>
      </c>
      <c r="U54" s="2">
        <f t="shared" si="26"/>
        <v>-108.25317547305484</v>
      </c>
      <c r="V54" s="2">
        <f t="shared" si="27"/>
        <v>1062.5</v>
      </c>
      <c r="X54" s="2">
        <f t="shared" si="13"/>
        <v>2.0804111477610167E-15</v>
      </c>
      <c r="Y54" s="2">
        <f t="shared" si="14"/>
        <v>-101.88534162169867</v>
      </c>
    </row>
    <row r="55" spans="1:25" x14ac:dyDescent="0.2">
      <c r="D55" s="2">
        <v>0</v>
      </c>
      <c r="E55" s="2">
        <f>D53</f>
        <v>125</v>
      </c>
      <c r="F55" s="2">
        <v>0</v>
      </c>
      <c r="H55" s="2">
        <f t="shared" si="3"/>
        <v>0</v>
      </c>
      <c r="I55" s="2">
        <f t="shared" si="4"/>
        <v>125</v>
      </c>
      <c r="J55" s="2">
        <f t="shared" si="19"/>
        <v>0</v>
      </c>
      <c r="L55" s="2">
        <f t="shared" si="20"/>
        <v>0</v>
      </c>
      <c r="M55" s="2">
        <f t="shared" si="21"/>
        <v>108.25317547305484</v>
      </c>
      <c r="N55" s="2">
        <f t="shared" si="22"/>
        <v>-62.499999999999993</v>
      </c>
      <c r="P55" s="2">
        <f t="shared" si="23"/>
        <v>-2.2104368444960802E-15</v>
      </c>
      <c r="Q55" s="2">
        <f t="shared" si="24"/>
        <v>108.25317547305484</v>
      </c>
      <c r="R55" s="2">
        <f t="shared" si="25"/>
        <v>-62.499999999999993</v>
      </c>
      <c r="T55" s="2">
        <f t="shared" si="26"/>
        <v>-2.2104368444960802E-15</v>
      </c>
      <c r="U55" s="2">
        <f t="shared" si="26"/>
        <v>108.25317547305484</v>
      </c>
      <c r="V55" s="2">
        <f t="shared" si="27"/>
        <v>937.5</v>
      </c>
      <c r="X55" s="2">
        <f t="shared" si="13"/>
        <v>-2.357799300795819E-15</v>
      </c>
      <c r="Y55" s="2">
        <f t="shared" si="14"/>
        <v>115.47005383792516</v>
      </c>
    </row>
    <row r="56" spans="1:25" x14ac:dyDescent="0.2">
      <c r="C56" s="2" t="s">
        <v>66</v>
      </c>
      <c r="D56" s="2">
        <v>0</v>
      </c>
      <c r="E56" s="2">
        <v>0</v>
      </c>
      <c r="F56" s="2">
        <f>E54</f>
        <v>-125</v>
      </c>
      <c r="H56" s="2">
        <f t="shared" si="3"/>
        <v>0</v>
      </c>
      <c r="I56" s="2">
        <f t="shared" si="4"/>
        <v>0</v>
      </c>
      <c r="J56" s="2">
        <f t="shared" si="19"/>
        <v>-125</v>
      </c>
      <c r="L56" s="2">
        <f t="shared" si="20"/>
        <v>0</v>
      </c>
      <c r="M56" s="2">
        <f t="shared" si="21"/>
        <v>-62.499999999999993</v>
      </c>
      <c r="N56" s="2">
        <f t="shared" si="22"/>
        <v>-108.25317547305484</v>
      </c>
      <c r="P56" s="2">
        <f t="shared" si="23"/>
        <v>-3.8285889215894375E-15</v>
      </c>
      <c r="Q56" s="2">
        <f t="shared" si="24"/>
        <v>-62.499999999999993</v>
      </c>
      <c r="R56" s="2">
        <f t="shared" si="25"/>
        <v>-108.25317547305484</v>
      </c>
      <c r="T56" s="2">
        <f t="shared" si="26"/>
        <v>-3.8285889215894375E-15</v>
      </c>
      <c r="U56" s="2">
        <f t="shared" si="26"/>
        <v>-62.499999999999993</v>
      </c>
      <c r="V56" s="2">
        <f t="shared" si="27"/>
        <v>891.74682452694515</v>
      </c>
      <c r="X56" s="2">
        <f t="shared" si="13"/>
        <v>-4.2933586263348137E-15</v>
      </c>
      <c r="Y56" s="2">
        <f t="shared" si="14"/>
        <v>-70.087157342169462</v>
      </c>
    </row>
    <row r="57" spans="1:25" x14ac:dyDescent="0.2">
      <c r="D57" s="2">
        <v>0</v>
      </c>
      <c r="E57" s="2">
        <v>0</v>
      </c>
      <c r="F57" s="2">
        <f>E55</f>
        <v>125</v>
      </c>
      <c r="H57" s="2">
        <f t="shared" si="3"/>
        <v>0</v>
      </c>
      <c r="I57" s="2">
        <f t="shared" si="4"/>
        <v>0</v>
      </c>
      <c r="J57" s="2">
        <f t="shared" si="19"/>
        <v>125</v>
      </c>
      <c r="L57" s="2">
        <f t="shared" si="20"/>
        <v>0</v>
      </c>
      <c r="M57" s="2">
        <f t="shared" si="21"/>
        <v>62.499999999999993</v>
      </c>
      <c r="N57" s="2">
        <f t="shared" si="22"/>
        <v>108.25317547305484</v>
      </c>
      <c r="P57" s="2">
        <f t="shared" si="23"/>
        <v>3.8285889215894375E-15</v>
      </c>
      <c r="Q57" s="2">
        <f t="shared" si="24"/>
        <v>62.499999999999993</v>
      </c>
      <c r="R57" s="2">
        <f t="shared" si="25"/>
        <v>108.25317547305484</v>
      </c>
      <c r="T57" s="2">
        <f t="shared" si="26"/>
        <v>3.8285889215894375E-15</v>
      </c>
      <c r="U57" s="2">
        <f t="shared" si="26"/>
        <v>62.499999999999993</v>
      </c>
      <c r="V57" s="2">
        <f t="shared" si="27"/>
        <v>1108.2531754730549</v>
      </c>
      <c r="X57" s="2">
        <f t="shared" si="13"/>
        <v>3.4546157920596208E-15</v>
      </c>
      <c r="Y57" s="2">
        <f t="shared" si="14"/>
        <v>56.395056096565696</v>
      </c>
    </row>
    <row r="58" spans="1:25" x14ac:dyDescent="0.2">
      <c r="A58" s="2" t="s">
        <v>74</v>
      </c>
      <c r="B58" s="23">
        <f>N23</f>
        <v>29.999999999999996</v>
      </c>
      <c r="C58" s="34">
        <v>100</v>
      </c>
      <c r="D58" s="2">
        <v>0</v>
      </c>
      <c r="E58" s="2">
        <v>0</v>
      </c>
      <c r="F58" s="2">
        <f>C58</f>
        <v>100</v>
      </c>
      <c r="H58" s="2">
        <f>D58*COS(RADIANS(-$J$23))-E58*SIN(RADIANS(-$J$23))</f>
        <v>0</v>
      </c>
      <c r="I58" s="2">
        <f>D58*SIN(RADIANS(-$J$23))+E58*COS(RADIANS(-$J$23))</f>
        <v>0</v>
      </c>
      <c r="J58" s="2">
        <f t="shared" si="19"/>
        <v>100</v>
      </c>
      <c r="L58" s="2">
        <f t="shared" si="20"/>
        <v>0</v>
      </c>
      <c r="M58" s="2">
        <f t="shared" si="21"/>
        <v>49.999999999999993</v>
      </c>
      <c r="N58" s="2">
        <f t="shared" si="22"/>
        <v>86.602540378443877</v>
      </c>
      <c r="P58" s="38">
        <f t="shared" si="23"/>
        <v>3.06287113727155E-15</v>
      </c>
      <c r="Q58" s="2">
        <f>IF($B58&gt;$B$58,Q$58,M58)</f>
        <v>49.999999999999993</v>
      </c>
      <c r="R58" s="2">
        <f>IF($B58&gt;$B$58,R$58,L58*SIN(RADIANS(-$R$23))+N58*COS(RADIANS(-$R$23)))</f>
        <v>86.602540378443877</v>
      </c>
      <c r="T58" s="2">
        <f t="shared" si="26"/>
        <v>3.06287113727155E-15</v>
      </c>
      <c r="U58" s="2">
        <f t="shared" si="26"/>
        <v>49.999999999999993</v>
      </c>
      <c r="V58" s="2">
        <f t="shared" si="27"/>
        <v>1086.6025403784438</v>
      </c>
      <c r="X58" s="2">
        <f t="shared" si="13"/>
        <v>2.8187594115184087E-15</v>
      </c>
      <c r="Y58" s="2">
        <f t="shared" si="14"/>
        <v>46.014985371363025</v>
      </c>
    </row>
  </sheetData>
  <sheetProtection selectLockedCells="1"/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3"/>
  <sheetViews>
    <sheetView workbookViewId="0">
      <pane ySplit="26" topLeftCell="A27" activePane="bottomLeft" state="frozen"/>
      <selection activeCell="Z39" sqref="Z39"/>
      <selection pane="bottomLeft" activeCell="A24" sqref="A24:M27"/>
    </sheetView>
  </sheetViews>
  <sheetFormatPr defaultColWidth="5.7109375" defaultRowHeight="12.75" x14ac:dyDescent="0.2"/>
  <cols>
    <col min="1" max="1" width="6.7109375" style="2" customWidth="1"/>
    <col min="2" max="5" width="5.7109375" style="2"/>
    <col min="6" max="6" width="0.85546875" style="2" customWidth="1"/>
    <col min="7" max="9" width="5.7109375" style="2"/>
    <col min="10" max="10" width="0.85546875" style="2" customWidth="1"/>
    <col min="11" max="13" width="5.7109375" style="2"/>
    <col min="14" max="14" width="0.85546875" style="2" customWidth="1"/>
    <col min="15" max="17" width="5.7109375" style="2"/>
    <col min="18" max="18" width="0.85546875" style="2" customWidth="1"/>
    <col min="19" max="21" width="5.7109375" style="2"/>
    <col min="22" max="22" width="0.85546875" style="2" customWidth="1"/>
    <col min="23" max="24" width="5.7109375" style="2"/>
    <col min="25" max="25" width="0.85546875" style="2" customWidth="1"/>
    <col min="26" max="26" width="3.7109375" style="2" customWidth="1"/>
    <col min="27" max="29" width="5.7109375" style="2"/>
    <col min="30" max="30" width="0.85546875" style="2" customWidth="1"/>
    <col min="31" max="16384" width="5.7109375" style="2"/>
  </cols>
  <sheetData>
    <row r="1" spans="1:37" x14ac:dyDescent="0.2">
      <c r="A1" s="4" t="s">
        <v>75</v>
      </c>
      <c r="P1" s="9">
        <v>0</v>
      </c>
      <c r="Z1" s="5" t="s">
        <v>76</v>
      </c>
      <c r="AB1" s="32" t="s">
        <v>41</v>
      </c>
      <c r="AC1" s="32" t="s">
        <v>42</v>
      </c>
      <c r="AE1" s="9" t="s">
        <v>41</v>
      </c>
      <c r="AF1" s="9" t="s">
        <v>42</v>
      </c>
      <c r="AG1" s="9" t="s">
        <v>56</v>
      </c>
      <c r="AH1" s="2" t="s">
        <v>57</v>
      </c>
      <c r="AI1" s="2" t="s">
        <v>58</v>
      </c>
      <c r="AJ1" s="9" t="s">
        <v>59</v>
      </c>
      <c r="AK1" s="9" t="s">
        <v>60</v>
      </c>
    </row>
    <row r="2" spans="1:37" x14ac:dyDescent="0.2">
      <c r="Z2" s="39" t="s">
        <v>77</v>
      </c>
      <c r="AA2" s="40"/>
      <c r="AB2" s="41"/>
      <c r="AC2" s="41"/>
      <c r="AD2" s="42"/>
      <c r="AE2" s="42"/>
      <c r="AF2" s="42"/>
      <c r="AG2" s="1"/>
      <c r="AH2" s="1"/>
      <c r="AI2" s="1"/>
      <c r="AJ2" s="1"/>
      <c r="AK2" s="1"/>
    </row>
    <row r="3" spans="1:37" x14ac:dyDescent="0.2">
      <c r="Z3" s="15">
        <v>5</v>
      </c>
      <c r="AA3" s="15" t="s">
        <v>78</v>
      </c>
      <c r="AB3" s="15">
        <f t="shared" ref="AB3:AC18" si="0">INDEX(W$26:W$54,$Z3+1)</f>
        <v>-8.2133901352495613</v>
      </c>
      <c r="AC3" s="15">
        <f t="shared" si="0"/>
        <v>-15.400106503592921</v>
      </c>
      <c r="AD3" s="15"/>
      <c r="AE3" s="15"/>
      <c r="AF3" s="15"/>
      <c r="AG3" s="15"/>
      <c r="AH3" s="15"/>
      <c r="AI3" s="15"/>
      <c r="AJ3" s="15"/>
      <c r="AK3" s="15">
        <f>AK5</f>
        <v>1</v>
      </c>
    </row>
    <row r="4" spans="1:37" x14ac:dyDescent="0.2">
      <c r="A4" s="4" t="s">
        <v>79</v>
      </c>
      <c r="G4" s="4" t="s">
        <v>80</v>
      </c>
      <c r="Z4" s="15">
        <v>13</v>
      </c>
      <c r="AA4" s="15"/>
      <c r="AB4" s="15">
        <f t="shared" si="0"/>
        <v>-75.655193192327758</v>
      </c>
      <c r="AC4" s="15">
        <f t="shared" si="0"/>
        <v>-5.0436795461551824</v>
      </c>
      <c r="AD4" s="15"/>
      <c r="AE4" s="15">
        <f t="shared" ref="AE4:AF6" si="1">AB4-AB3</f>
        <v>-67.441803057078204</v>
      </c>
      <c r="AF4" s="15">
        <f t="shared" si="1"/>
        <v>10.356426957437739</v>
      </c>
      <c r="AG4" s="36">
        <f>IF(OR(AE4=0,AF4=0),0,AF4/AE4)</f>
        <v>-0.15356094422138677</v>
      </c>
      <c r="AH4" s="36">
        <f>ATAN(AG4)</f>
        <v>-0.15237070127686139</v>
      </c>
      <c r="AI4" s="15">
        <f>IF(AE4=0,IF(AF4&gt;0,0,180),IF(AF4=0,IF(AE4&gt;0,90,270),IF(AE4&lt;0,270-DEGREES(AH4),90-DEGREES(AH4))))</f>
        <v>278.73019810461278</v>
      </c>
      <c r="AJ4" s="15"/>
      <c r="AK4" s="15">
        <f>AK5</f>
        <v>1</v>
      </c>
    </row>
    <row r="5" spans="1:37" x14ac:dyDescent="0.2">
      <c r="B5" s="2" t="s">
        <v>81</v>
      </c>
      <c r="H5" s="34">
        <v>1</v>
      </c>
      <c r="Z5" s="15">
        <v>12</v>
      </c>
      <c r="AA5" s="15"/>
      <c r="AB5" s="15">
        <f t="shared" si="0"/>
        <v>-74.356057651485528</v>
      </c>
      <c r="AC5" s="15">
        <f t="shared" si="0"/>
        <v>4.957070510099034</v>
      </c>
      <c r="AD5" s="15"/>
      <c r="AE5" s="15">
        <f t="shared" si="1"/>
        <v>1.2991355408422294</v>
      </c>
      <c r="AF5" s="15">
        <f t="shared" si="1"/>
        <v>10.000750056254216</v>
      </c>
      <c r="AG5" s="36">
        <f>IF(OR(AE5=0,AF5=0),0,AF5/AE5)</f>
        <v>7.6980035891949585</v>
      </c>
      <c r="AH5" s="36">
        <f>ATAN(AG5)</f>
        <v>1.4416159147566701</v>
      </c>
      <c r="AI5" s="15">
        <f>IF(AE5=0,IF(AF5&gt;0,0,180),IF(AF5=0,IF(AE5&gt;0,90,270),IF(AE5&lt;0,270-DEGREES(AH5),90-DEGREES(AH5))))</f>
        <v>7.4014924055513518</v>
      </c>
      <c r="AJ5" s="15">
        <f>AI5-AI4</f>
        <v>-271.3287056990614</v>
      </c>
      <c r="AK5" s="37">
        <f>IF(AND(AJ5&gt;0,AJ5&lt;180),1,IF(AJ5&lt;-180,1,0))</f>
        <v>1</v>
      </c>
    </row>
    <row r="6" spans="1:37" x14ac:dyDescent="0.2">
      <c r="B6" s="2" t="s">
        <v>82</v>
      </c>
      <c r="Z6" s="43">
        <v>2</v>
      </c>
      <c r="AA6" s="15"/>
      <c r="AB6" s="15">
        <f t="shared" si="0"/>
        <v>-9.8717620492781499</v>
      </c>
      <c r="AC6" s="15">
        <f t="shared" si="0"/>
        <v>7.4038215369586107</v>
      </c>
      <c r="AD6" s="15"/>
      <c r="AE6" s="15">
        <f t="shared" si="1"/>
        <v>64.484295602207382</v>
      </c>
      <c r="AF6" s="15">
        <f t="shared" si="1"/>
        <v>2.4467510268595767</v>
      </c>
      <c r="AG6" s="36">
        <f>IF(OR(AE6=0,AF6=0),0,AF6/AE6)</f>
        <v>3.7943362860829964E-2</v>
      </c>
      <c r="AH6" s="36">
        <f>ATAN(AG6)</f>
        <v>3.7925169569489478E-2</v>
      </c>
      <c r="AI6" s="15">
        <f>IF(AE6=0,IF(AF6&gt;0,0,180),IF(AF6=0,IF(AE6&gt;0,90,270),IF(AE6&lt;0,270-DEGREES(AH6),90-DEGREES(AH6))))</f>
        <v>87.827047846350268</v>
      </c>
      <c r="AJ6" s="15">
        <f>AI6-AI5</f>
        <v>80.425555440798917</v>
      </c>
      <c r="AK6" s="15">
        <f>IF(AND(AJ6&gt;0,AJ6&lt;180),1,IF(AJ6&lt;-180,1,0))</f>
        <v>1</v>
      </c>
    </row>
    <row r="7" spans="1:37" x14ac:dyDescent="0.2">
      <c r="B7" s="2" t="s">
        <v>83</v>
      </c>
      <c r="Z7" s="15">
        <f>A30</f>
        <v>4</v>
      </c>
      <c r="AA7" s="15" t="s">
        <v>84</v>
      </c>
      <c r="AB7" s="15">
        <f t="shared" si="0"/>
        <v>9.8717620492781499</v>
      </c>
      <c r="AC7" s="15">
        <f t="shared" si="0"/>
        <v>7.4038215369586107</v>
      </c>
      <c r="AD7" s="15"/>
      <c r="AE7" s="15"/>
      <c r="AF7" s="15"/>
      <c r="AG7" s="15"/>
      <c r="AH7" s="15"/>
      <c r="AI7" s="15"/>
      <c r="AJ7" s="15"/>
      <c r="AK7" s="15">
        <f>AK9</f>
        <v>1</v>
      </c>
    </row>
    <row r="8" spans="1:37" x14ac:dyDescent="0.2">
      <c r="B8" s="2" t="s">
        <v>85</v>
      </c>
      <c r="Z8" s="2">
        <f>A40</f>
        <v>14</v>
      </c>
      <c r="AB8" s="2">
        <f t="shared" si="0"/>
        <v>74.356057651485528</v>
      </c>
      <c r="AC8" s="2">
        <f t="shared" si="0"/>
        <v>4.957070510099034</v>
      </c>
      <c r="AE8" s="2">
        <f t="shared" ref="AE8:AF10" si="2">AB8-AB7</f>
        <v>64.484295602207382</v>
      </c>
      <c r="AF8" s="2">
        <f t="shared" si="2"/>
        <v>-2.4467510268595767</v>
      </c>
      <c r="AG8" s="44">
        <f>IF(OR(AE8=0,AF8=0),0,AF8/AE8)</f>
        <v>-3.7943362860829964E-2</v>
      </c>
      <c r="AH8" s="44">
        <f>ATAN(AG8)</f>
        <v>-3.7925169569489478E-2</v>
      </c>
      <c r="AI8" s="15">
        <f>IF(AE8=0,IF(AF8&gt;0,0,180),IF(AF8=0,IF(AE8&gt;0,90,270),IF(AE8&lt;0,270-DEGREES(AH8),90-DEGREES(AH8))))</f>
        <v>92.172952153649732</v>
      </c>
      <c r="AK8" s="2">
        <f>AK9</f>
        <v>1</v>
      </c>
    </row>
    <row r="9" spans="1:37" x14ac:dyDescent="0.2">
      <c r="B9" s="2" t="s">
        <v>86</v>
      </c>
      <c r="Z9" s="2">
        <f>A41</f>
        <v>15</v>
      </c>
      <c r="AB9" s="2">
        <f t="shared" si="0"/>
        <v>75.655193192327758</v>
      </c>
      <c r="AC9" s="2">
        <f t="shared" si="0"/>
        <v>-5.0436795461551824</v>
      </c>
      <c r="AE9" s="2">
        <f t="shared" si="2"/>
        <v>1.2991355408422294</v>
      </c>
      <c r="AF9" s="2">
        <f t="shared" si="2"/>
        <v>-10.000750056254216</v>
      </c>
      <c r="AG9" s="44">
        <f>IF(OR(AE9=0,AF9=0),0,AF9/AE9)</f>
        <v>-7.6980035891949585</v>
      </c>
      <c r="AH9" s="44">
        <f>ATAN(AG9)</f>
        <v>-1.4416159147566701</v>
      </c>
      <c r="AI9" s="15">
        <f>IF(AE9=0,IF(AF9&gt;0,0,180),IF(AF9=0,IF(AE9&gt;0,90,270),IF(AE9&lt;0,270-DEGREES(AH9),90-DEGREES(AH9))))</f>
        <v>172.59850759444865</v>
      </c>
      <c r="AJ9" s="2">
        <f>AI9-AI8</f>
        <v>80.425555440798917</v>
      </c>
      <c r="AK9" s="23">
        <f>IF(AND(AJ9&gt;0,AJ9&lt;180),1,IF(AJ9&lt;-180,1,0))</f>
        <v>1</v>
      </c>
    </row>
    <row r="10" spans="1:37" x14ac:dyDescent="0.2">
      <c r="Z10" s="2">
        <v>7</v>
      </c>
      <c r="AB10" s="2">
        <f t="shared" si="0"/>
        <v>8.2133901352495577</v>
      </c>
      <c r="AC10" s="2">
        <f t="shared" si="0"/>
        <v>-15.400106503592921</v>
      </c>
      <c r="AE10" s="2">
        <f t="shared" si="2"/>
        <v>-67.441803057078204</v>
      </c>
      <c r="AF10" s="2">
        <f t="shared" si="2"/>
        <v>-10.356426957437739</v>
      </c>
      <c r="AG10" s="44">
        <f>IF(OR(AE10=0,AF10=0),0,AF10/AE10)</f>
        <v>0.15356094422138677</v>
      </c>
      <c r="AH10" s="44">
        <f>ATAN(AG10)</f>
        <v>0.15237070127686139</v>
      </c>
      <c r="AI10" s="15">
        <f>IF(AE10=0,IF(AF10&gt;0,0,180),IF(AF10=0,IF(AE10&gt;0,90,270),IF(AE10&lt;0,270-DEGREES(AH10),90-DEGREES(AH10))))</f>
        <v>261.26980189538722</v>
      </c>
      <c r="AJ10" s="2">
        <f>AI10-AI9</f>
        <v>88.67129430093857</v>
      </c>
      <c r="AK10" s="2">
        <f>IF(AND(AJ10&gt;0,AJ10&lt;180),1,IF(AJ10&lt;-180,1,0))</f>
        <v>1</v>
      </c>
    </row>
    <row r="11" spans="1:37" x14ac:dyDescent="0.2">
      <c r="A11" s="4" t="s">
        <v>43</v>
      </c>
      <c r="B11" s="4"/>
      <c r="G11" s="4" t="s">
        <v>87</v>
      </c>
      <c r="W11" s="9">
        <v>90</v>
      </c>
      <c r="Z11" s="2">
        <f>A27</f>
        <v>1</v>
      </c>
      <c r="AA11" s="2" t="s">
        <v>88</v>
      </c>
      <c r="AB11" s="2">
        <f t="shared" si="0"/>
        <v>2.157048916064825E-15</v>
      </c>
      <c r="AC11" s="2">
        <f t="shared" si="0"/>
        <v>35.212857795681792</v>
      </c>
      <c r="AI11" s="15"/>
      <c r="AK11" s="2">
        <f>AK13</f>
        <v>1</v>
      </c>
    </row>
    <row r="12" spans="1:37" x14ac:dyDescent="0.2">
      <c r="B12" s="2" t="s">
        <v>45</v>
      </c>
      <c r="G12" s="2" t="s">
        <v>89</v>
      </c>
      <c r="I12" s="34"/>
      <c r="Z12" s="2">
        <f>A29</f>
        <v>3</v>
      </c>
      <c r="AB12" s="2">
        <f t="shared" si="0"/>
        <v>2.8035557515417526E-16</v>
      </c>
      <c r="AC12" s="2">
        <f t="shared" si="0"/>
        <v>16.032151041860285</v>
      </c>
      <c r="AE12" s="2">
        <f t="shared" ref="AE12:AF14" si="3">AB12-AB11</f>
        <v>-1.8766933409106495E-15</v>
      </c>
      <c r="AF12" s="2">
        <f t="shared" si="3"/>
        <v>-19.180706753821507</v>
      </c>
      <c r="AG12" s="44">
        <f>IF(OR(AE12=0,AF12=0),0,AF12/AE12)</f>
        <v>1.0220479998354036E+16</v>
      </c>
      <c r="AH12" s="44">
        <f>ATAN(AG12)</f>
        <v>1.5707963267948966</v>
      </c>
      <c r="AI12" s="15">
        <f>IF(AE12=0,IF(AF12&gt;0,0,180),IF(AF12=0,IF(AE12&gt;0,90,270),IF(AE12&lt;0,270-DEGREES(AH12),90-DEGREES(AH12))))</f>
        <v>180</v>
      </c>
      <c r="AK12" s="2">
        <f>AK13</f>
        <v>1</v>
      </c>
    </row>
    <row r="13" spans="1:37" x14ac:dyDescent="0.2">
      <c r="B13" s="2" t="s">
        <v>47</v>
      </c>
      <c r="G13" s="2" t="s">
        <v>90</v>
      </c>
      <c r="Z13" s="2">
        <f>A28</f>
        <v>2</v>
      </c>
      <c r="AB13" s="2">
        <f t="shared" si="0"/>
        <v>-9.8717620492781499</v>
      </c>
      <c r="AC13" s="2">
        <f t="shared" si="0"/>
        <v>7.4038215369586107</v>
      </c>
      <c r="AE13" s="2">
        <f t="shared" si="3"/>
        <v>-9.8717620492781499</v>
      </c>
      <c r="AF13" s="2">
        <f t="shared" si="3"/>
        <v>-8.6283295049016751</v>
      </c>
      <c r="AG13" s="44">
        <f>IF(OR(AE13=0,AF13=0),0,AF13/AE13)</f>
        <v>0.87404147930536902</v>
      </c>
      <c r="AH13" s="44">
        <f>ATAN(AG13)</f>
        <v>0.71828686269710118</v>
      </c>
      <c r="AI13" s="15">
        <f>IF(AE13=0,IF(AF13&gt;0,0,180),IF(AF13=0,IF(AE13&gt;0,90,270),IF(AE13&lt;0,270-DEGREES(AH13),90-DEGREES(AH13))))</f>
        <v>228.84519428776326</v>
      </c>
      <c r="AJ13" s="2">
        <f>AI13-AI12</f>
        <v>48.845194287763263</v>
      </c>
      <c r="AK13" s="23">
        <f>IF(AND(AJ13&gt;0,AJ13&lt;180),1,IF(AJ13&lt;-180,1,0))</f>
        <v>1</v>
      </c>
    </row>
    <row r="14" spans="1:37" x14ac:dyDescent="0.2">
      <c r="G14" s="2" t="s">
        <v>91</v>
      </c>
      <c r="Z14" s="23">
        <f>Z11</f>
        <v>1</v>
      </c>
      <c r="AB14" s="2">
        <f t="shared" si="0"/>
        <v>2.157048916064825E-15</v>
      </c>
      <c r="AC14" s="2">
        <f t="shared" si="0"/>
        <v>35.212857795681792</v>
      </c>
      <c r="AE14" s="2">
        <f t="shared" si="3"/>
        <v>9.8717620492781517</v>
      </c>
      <c r="AF14" s="2">
        <f t="shared" si="3"/>
        <v>27.809036258723182</v>
      </c>
      <c r="AG14" s="44">
        <f>IF(OR(AE14=0,AF14=0),0,AF14/AE14)</f>
        <v>2.8170286236545428</v>
      </c>
      <c r="AH14" s="44">
        <f>ATAN(AG14)</f>
        <v>1.2296883647326797</v>
      </c>
      <c r="AI14" s="15">
        <f>IF(AE14=0,IF(AF14&gt;0,0,180),IF(AF14=0,IF(AE14&gt;0,90,270),IF(AE14&lt;0,270-DEGREES(AH14),90-DEGREES(AH14))))</f>
        <v>19.54404658447362</v>
      </c>
      <c r="AJ14" s="2">
        <f>AI14-AI13</f>
        <v>-209.30114770328964</v>
      </c>
      <c r="AK14" s="2">
        <f>IF(AND(AJ14&gt;0,AJ14&lt;180),1,IF(AJ14&lt;-180,1,0))</f>
        <v>1</v>
      </c>
    </row>
    <row r="15" spans="1:37" x14ac:dyDescent="0.2">
      <c r="A15" s="4" t="s">
        <v>70</v>
      </c>
      <c r="B15" s="4"/>
      <c r="G15" s="2" t="s">
        <v>92</v>
      </c>
      <c r="Z15" s="2">
        <f>A27</f>
        <v>1</v>
      </c>
      <c r="AA15" s="2" t="s">
        <v>93</v>
      </c>
      <c r="AB15" s="2">
        <f t="shared" si="0"/>
        <v>2.157048916064825E-15</v>
      </c>
      <c r="AC15" s="2">
        <f t="shared" si="0"/>
        <v>35.212857795681792</v>
      </c>
      <c r="AI15" s="15"/>
      <c r="AK15" s="2">
        <f>AK17</f>
        <v>1</v>
      </c>
    </row>
    <row r="16" spans="1:37" x14ac:dyDescent="0.2">
      <c r="B16" s="2" t="s">
        <v>6</v>
      </c>
      <c r="D16" s="2" t="s">
        <v>55</v>
      </c>
      <c r="G16" s="2" t="s">
        <v>94</v>
      </c>
      <c r="Z16" s="2">
        <f>A30</f>
        <v>4</v>
      </c>
      <c r="AB16" s="2">
        <f t="shared" si="0"/>
        <v>9.8717620492781499</v>
      </c>
      <c r="AC16" s="2">
        <f t="shared" si="0"/>
        <v>7.4038215369586107</v>
      </c>
      <c r="AE16" s="2">
        <f t="shared" ref="AE16:AF18" si="4">AB16-AB15</f>
        <v>9.8717620492781482</v>
      </c>
      <c r="AF16" s="2">
        <f t="shared" si="4"/>
        <v>-27.809036258723182</v>
      </c>
      <c r="AG16" s="44">
        <f>IF(OR(AE16=0,AF16=0),0,AF16/AE16)</f>
        <v>-2.8170286236545441</v>
      </c>
      <c r="AH16" s="44">
        <f>ATAN(AG16)</f>
        <v>-1.2296883647326797</v>
      </c>
      <c r="AI16" s="15">
        <f>IF(AE16=0,IF(AF16&gt;0,0,180),IF(AF16=0,IF(AE16&gt;0,90,270),IF(AE16&lt;0,270-DEGREES(AH16),90-DEGREES(AH16))))</f>
        <v>160.45595341552638</v>
      </c>
      <c r="AK16" s="2">
        <f>AK17</f>
        <v>1</v>
      </c>
    </row>
    <row r="17" spans="1:37" x14ac:dyDescent="0.2">
      <c r="B17" s="2" t="s">
        <v>7</v>
      </c>
      <c r="D17" s="2" t="s">
        <v>41</v>
      </c>
      <c r="G17" s="2" t="s">
        <v>95</v>
      </c>
      <c r="Z17" s="2">
        <f>A29</f>
        <v>3</v>
      </c>
      <c r="AB17" s="2">
        <f t="shared" si="0"/>
        <v>2.8035557515417526E-16</v>
      </c>
      <c r="AC17" s="2">
        <f t="shared" si="0"/>
        <v>16.032151041860285</v>
      </c>
      <c r="AE17" s="2">
        <f t="shared" si="4"/>
        <v>-9.8717620492781499</v>
      </c>
      <c r="AF17" s="2">
        <f t="shared" si="4"/>
        <v>8.6283295049016751</v>
      </c>
      <c r="AG17" s="44">
        <f>IF(OR(AE17=0,AF17=0),0,AF17/AE17)</f>
        <v>-0.87404147930536902</v>
      </c>
      <c r="AH17" s="44">
        <f>ATAN(AG17)</f>
        <v>-0.71828686269710118</v>
      </c>
      <c r="AI17" s="15">
        <f>IF(AE17=0,IF(AF17&gt;0,0,180),IF(AF17=0,IF(AE17&gt;0,90,270),IF(AE17&lt;0,270-DEGREES(AH17),90-DEGREES(AH17))))</f>
        <v>311.15480571223674</v>
      </c>
      <c r="AJ17" s="2">
        <f>AI17-AI16</f>
        <v>150.69885229671036</v>
      </c>
      <c r="AK17" s="23">
        <f>IF(AND(AJ17&gt;0,AJ17&lt;180),1,IF(AJ17&lt;-180,1,0))</f>
        <v>1</v>
      </c>
    </row>
    <row r="18" spans="1:37" x14ac:dyDescent="0.2">
      <c r="B18" s="2" t="s">
        <v>8</v>
      </c>
      <c r="D18" s="2" t="s">
        <v>42</v>
      </c>
      <c r="G18" s="2" t="s">
        <v>96</v>
      </c>
      <c r="Z18" s="23">
        <f>Z15</f>
        <v>1</v>
      </c>
      <c r="AB18" s="2">
        <f t="shared" si="0"/>
        <v>2.157048916064825E-15</v>
      </c>
      <c r="AC18" s="2">
        <f t="shared" si="0"/>
        <v>35.212857795681792</v>
      </c>
      <c r="AE18" s="2">
        <f t="shared" si="4"/>
        <v>1.8766933409106495E-15</v>
      </c>
      <c r="AF18" s="2">
        <f t="shared" si="4"/>
        <v>19.180706753821507</v>
      </c>
      <c r="AG18" s="44">
        <f>IF(OR(AE18=0,AF18=0),0,AF18/AE18)</f>
        <v>1.0220479998354036E+16</v>
      </c>
      <c r="AH18" s="44">
        <f>ATAN(AG18)</f>
        <v>1.5707963267948966</v>
      </c>
      <c r="AI18" s="15">
        <f>IF(AE18=0,IF(AF18&gt;0,0,180),IF(AF18=0,IF(AE18&gt;0,90,270),IF(AE18&lt;0,270-DEGREES(AH18),90-DEGREES(AH18))))</f>
        <v>0</v>
      </c>
      <c r="AJ18" s="2">
        <f>AI18-AI17</f>
        <v>-311.15480571223674</v>
      </c>
      <c r="AK18" s="2">
        <f>IF(AND(AJ18&gt;0,AJ18&lt;180),1,IF(AJ18&lt;-180,1,0))</f>
        <v>1</v>
      </c>
    </row>
    <row r="19" spans="1:37" x14ac:dyDescent="0.2">
      <c r="Z19" s="2">
        <f>A27</f>
        <v>1</v>
      </c>
      <c r="AA19" s="2" t="s">
        <v>97</v>
      </c>
      <c r="AB19" s="2">
        <f t="shared" ref="AB19:AC50" si="5">INDEX(W$26:W$54,$Z19+1)</f>
        <v>2.157048916064825E-15</v>
      </c>
      <c r="AC19" s="2">
        <f t="shared" si="5"/>
        <v>35.212857795681792</v>
      </c>
      <c r="AI19" s="15"/>
      <c r="AK19" s="2">
        <f>AK21</f>
        <v>0</v>
      </c>
    </row>
    <row r="20" spans="1:37" x14ac:dyDescent="0.2">
      <c r="A20" s="4" t="s">
        <v>56</v>
      </c>
      <c r="G20" s="4" t="s">
        <v>39</v>
      </c>
      <c r="Z20" s="2">
        <f>A28</f>
        <v>2</v>
      </c>
      <c r="AB20" s="2">
        <f t="shared" si="5"/>
        <v>-9.8717620492781499</v>
      </c>
      <c r="AC20" s="2">
        <f t="shared" si="5"/>
        <v>7.4038215369586107</v>
      </c>
      <c r="AE20" s="2">
        <f t="shared" ref="AE20:AF22" si="6">AB20-AB19</f>
        <v>-9.8717620492781517</v>
      </c>
      <c r="AF20" s="2">
        <f t="shared" si="6"/>
        <v>-27.809036258723182</v>
      </c>
      <c r="AG20" s="44">
        <f>IF(OR(AE20=0,AF20=0),0,AF20/AE20)</f>
        <v>2.8170286236545428</v>
      </c>
      <c r="AH20" s="44">
        <f>ATAN(AG20)</f>
        <v>1.2296883647326797</v>
      </c>
      <c r="AI20" s="15">
        <f>IF(AE20=0,IF(AF20&gt;0,0,180),IF(AF20=0,IF(AE20&gt;0,90,270),IF(AE20&lt;0,270-DEGREES(AH20),90-DEGREES(AH20))))</f>
        <v>199.54404658447362</v>
      </c>
      <c r="AK20" s="2">
        <f>AK21</f>
        <v>0</v>
      </c>
    </row>
    <row r="21" spans="1:37" x14ac:dyDescent="0.2">
      <c r="B21" s="2" t="s">
        <v>98</v>
      </c>
      <c r="C21" s="2" t="s">
        <v>99</v>
      </c>
      <c r="G21" s="2" t="s">
        <v>100</v>
      </c>
      <c r="P21" s="9">
        <v>180</v>
      </c>
      <c r="Z21" s="2">
        <f>A30</f>
        <v>4</v>
      </c>
      <c r="AB21" s="2">
        <f t="shared" si="5"/>
        <v>9.8717620492781499</v>
      </c>
      <c r="AC21" s="2">
        <f t="shared" si="5"/>
        <v>7.4038215369586107</v>
      </c>
      <c r="AE21" s="2">
        <f t="shared" si="6"/>
        <v>19.7435240985563</v>
      </c>
      <c r="AF21" s="2">
        <f t="shared" si="6"/>
        <v>0</v>
      </c>
      <c r="AG21" s="44">
        <f>IF(OR(AE21=0,AF21=0),0,AF21/AE21)</f>
        <v>0</v>
      </c>
      <c r="AH21" s="44">
        <f>ATAN(AG21)</f>
        <v>0</v>
      </c>
      <c r="AI21" s="15">
        <f>IF(AE21=0,IF(AF21&gt;0,0,180),IF(AF21=0,IF(AE21&gt;0,90,270),IF(AE21&lt;0,270-DEGREES(AH21),90-DEGREES(AH21))))</f>
        <v>90</v>
      </c>
      <c r="AJ21" s="2">
        <f>AI21-AI20</f>
        <v>-109.54404658447362</v>
      </c>
      <c r="AK21" s="23">
        <f>IF(AND(AJ21&gt;0,AJ21&lt;180),1,IF(AJ21&lt;-180,1,0))</f>
        <v>0</v>
      </c>
    </row>
    <row r="22" spans="1:37" x14ac:dyDescent="0.2">
      <c r="B22" s="2" t="s">
        <v>101</v>
      </c>
      <c r="C22" s="2" t="s">
        <v>102</v>
      </c>
      <c r="Z22" s="23">
        <f>Z19</f>
        <v>1</v>
      </c>
      <c r="AB22" s="2">
        <f t="shared" si="5"/>
        <v>2.157048916064825E-15</v>
      </c>
      <c r="AC22" s="2">
        <f t="shared" si="5"/>
        <v>35.212857795681792</v>
      </c>
      <c r="AE22" s="2">
        <f t="shared" si="6"/>
        <v>-9.8717620492781482</v>
      </c>
      <c r="AF22" s="2">
        <f t="shared" si="6"/>
        <v>27.809036258723182</v>
      </c>
      <c r="AG22" s="44">
        <f>IF(OR(AE22=0,AF22=0),0,AF22/AE22)</f>
        <v>-2.8170286236545441</v>
      </c>
      <c r="AH22" s="44">
        <f>ATAN(AG22)</f>
        <v>-1.2296883647326797</v>
      </c>
      <c r="AI22" s="15">
        <f>IF(AE22=0,IF(AF22&gt;0,0,180),IF(AF22=0,IF(AE22&gt;0,90,270),IF(AE22&lt;0,270-DEGREES(AH22),90-DEGREES(AH22))))</f>
        <v>340.45595341552638</v>
      </c>
      <c r="AJ22" s="2">
        <f>AI22-AI21</f>
        <v>250.45595341552638</v>
      </c>
      <c r="AK22" s="2">
        <f>IF(AND(AJ22&gt;0,AJ22&lt;180),1,IF(AJ22&lt;-180,1,0))</f>
        <v>0</v>
      </c>
    </row>
    <row r="23" spans="1:37" x14ac:dyDescent="0.2">
      <c r="Z23" s="2">
        <f>A28</f>
        <v>2</v>
      </c>
      <c r="AA23" s="2" t="s">
        <v>103</v>
      </c>
      <c r="AB23" s="2">
        <f t="shared" si="5"/>
        <v>-9.8717620492781499</v>
      </c>
      <c r="AC23" s="2">
        <f t="shared" si="5"/>
        <v>7.4038215369586107</v>
      </c>
      <c r="AI23" s="15"/>
      <c r="AK23" s="2">
        <f>AK25</f>
        <v>1</v>
      </c>
    </row>
    <row r="24" spans="1:37" x14ac:dyDescent="0.2">
      <c r="C24" s="4" t="s">
        <v>50</v>
      </c>
      <c r="G24" s="4" t="s">
        <v>7</v>
      </c>
      <c r="H24" s="25" t="s">
        <v>39</v>
      </c>
      <c r="I24" s="21">
        <f>'1.1'!Y13</f>
        <v>0</v>
      </c>
      <c r="K24" s="4" t="s">
        <v>8</v>
      </c>
      <c r="L24" s="25" t="s">
        <v>39</v>
      </c>
      <c r="M24" s="21">
        <f>'1.1'!Y14</f>
        <v>29.999999999999996</v>
      </c>
      <c r="O24" s="4" t="s">
        <v>6</v>
      </c>
      <c r="P24" s="25" t="s">
        <v>39</v>
      </c>
      <c r="Q24" s="21">
        <f>'1.1'!T15</f>
        <v>2.0263792331174538E-15</v>
      </c>
      <c r="S24" s="4" t="s">
        <v>51</v>
      </c>
      <c r="U24" s="21">
        <f>'1.2'!W32</f>
        <v>1000</v>
      </c>
      <c r="W24" s="4" t="s">
        <v>52</v>
      </c>
      <c r="X24" s="21">
        <f>'1.2'!Z32</f>
        <v>1000</v>
      </c>
      <c r="Y24" s="45"/>
      <c r="Z24" s="2">
        <f>A29</f>
        <v>3</v>
      </c>
      <c r="AB24" s="2">
        <f t="shared" si="5"/>
        <v>2.8035557515417526E-16</v>
      </c>
      <c r="AC24" s="2">
        <f t="shared" si="5"/>
        <v>16.032151041860285</v>
      </c>
      <c r="AE24" s="2">
        <f t="shared" ref="AE24:AF27" si="7">AB24-AB23</f>
        <v>9.8717620492781499</v>
      </c>
      <c r="AF24" s="2">
        <f t="shared" si="7"/>
        <v>8.6283295049016751</v>
      </c>
      <c r="AG24" s="44">
        <f>IF(OR(AE24=0,AF24=0),0,AF24/AE24)</f>
        <v>0.87404147930536902</v>
      </c>
      <c r="AH24" s="44">
        <f>ATAN(AG24)</f>
        <v>0.71828686269710118</v>
      </c>
      <c r="AI24" s="15">
        <f>IF(AE24=0,IF(AF24&gt;0,0,180),IF(AF24=0,IF(AE24&gt;0,90,270),IF(AE24&lt;0,270-DEGREES(AH24),90-DEGREES(AH24))))</f>
        <v>48.845194287763256</v>
      </c>
      <c r="AK24" s="2">
        <f>AK25</f>
        <v>1</v>
      </c>
    </row>
    <row r="25" spans="1:37" x14ac:dyDescent="0.2">
      <c r="A25" s="5" t="s">
        <v>76</v>
      </c>
      <c r="C25" s="22" t="s">
        <v>41</v>
      </c>
      <c r="D25" s="22" t="s">
        <v>42</v>
      </c>
      <c r="E25" s="22" t="s">
        <v>55</v>
      </c>
      <c r="G25" s="32" t="s">
        <v>41</v>
      </c>
      <c r="H25" s="32" t="s">
        <v>42</v>
      </c>
      <c r="I25" s="22" t="s">
        <v>55</v>
      </c>
      <c r="K25" s="22" t="s">
        <v>41</v>
      </c>
      <c r="L25" s="32" t="s">
        <v>42</v>
      </c>
      <c r="M25" s="32" t="s">
        <v>55</v>
      </c>
      <c r="O25" s="32" t="s">
        <v>41</v>
      </c>
      <c r="P25" s="22" t="s">
        <v>42</v>
      </c>
      <c r="Q25" s="32" t="s">
        <v>55</v>
      </c>
      <c r="S25" s="32" t="s">
        <v>41</v>
      </c>
      <c r="T25" s="32" t="s">
        <v>42</v>
      </c>
      <c r="U25" s="32" t="s">
        <v>55</v>
      </c>
      <c r="W25" s="32" t="s">
        <v>41</v>
      </c>
      <c r="X25" s="32" t="s">
        <v>42</v>
      </c>
      <c r="Y25" s="45"/>
      <c r="Z25" s="2">
        <f>A32</f>
        <v>6</v>
      </c>
      <c r="AB25" s="2">
        <f t="shared" si="5"/>
        <v>-1.0931013095570352E-15</v>
      </c>
      <c r="AC25" s="2">
        <f t="shared" si="5"/>
        <v>-8.3212749340021137</v>
      </c>
      <c r="AE25" s="2">
        <f t="shared" si="7"/>
        <v>-1.3734568847112105E-15</v>
      </c>
      <c r="AF25" s="2">
        <f t="shared" si="7"/>
        <v>-24.3534259758624</v>
      </c>
      <c r="AG25" s="44">
        <f>IF(OR(AE25=0,AF25=0),0,AF25/AE25)</f>
        <v>1.7731481961287098E+16</v>
      </c>
      <c r="AH25" s="44">
        <f>ATAN(AG25)</f>
        <v>1.5707963267948966</v>
      </c>
      <c r="AI25" s="15">
        <f>IF(AE25=0,IF(AF25&gt;0,0,180),IF(AF25=0,IF(AE25&gt;0,90,270),IF(AE25&lt;0,270-DEGREES(AH25),90-DEGREES(AH25))))</f>
        <v>180</v>
      </c>
      <c r="AJ25" s="2">
        <f>AI25-AI24</f>
        <v>131.15480571223674</v>
      </c>
      <c r="AK25" s="23">
        <f>IF(AND(AJ25&gt;0,AJ25&lt;180),1,IF(AJ25&lt;-180,1,0))</f>
        <v>1</v>
      </c>
    </row>
    <row r="26" spans="1:37" x14ac:dyDescent="0.2">
      <c r="A26" s="39" t="s">
        <v>104</v>
      </c>
      <c r="B26" s="40"/>
      <c r="C26" s="41"/>
      <c r="D26" s="41"/>
      <c r="E26" s="41"/>
      <c r="F26" s="40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2">
        <f>U27</f>
        <v>1064.951905283833</v>
      </c>
      <c r="Z26" s="2">
        <f>A31</f>
        <v>5</v>
      </c>
      <c r="AB26" s="2">
        <f t="shared" si="5"/>
        <v>-8.2133901352495613</v>
      </c>
      <c r="AC26" s="2">
        <f t="shared" si="5"/>
        <v>-15.400106503592921</v>
      </c>
      <c r="AE26" s="2">
        <f t="shared" si="7"/>
        <v>-8.2133901352495595</v>
      </c>
      <c r="AF26" s="2">
        <f t="shared" si="7"/>
        <v>-7.0788315695908075</v>
      </c>
      <c r="AG26" s="44">
        <f>IF(OR(AE26=0,AF26=0),0,AF26/AE26)</f>
        <v>0.86186476631743747</v>
      </c>
      <c r="AH26" s="44">
        <f>ATAN(AG26)</f>
        <v>0.71134197098483054</v>
      </c>
      <c r="AI26" s="15">
        <f>IF(AE26=0,IF(AF26&gt;0,0,180),IF(AF26=0,IF(AE26&gt;0,90,270),IF(AE26&lt;0,270-DEGREES(AH26),90-DEGREES(AH26))))</f>
        <v>229.24310727205176</v>
      </c>
      <c r="AJ26" s="2">
        <f>AI26-AI25</f>
        <v>49.243107272051759</v>
      </c>
      <c r="AK26" s="2">
        <f>IF(AND(AJ26&gt;0,AJ26&lt;180),1,IF(AJ26&lt;-180,1,0))</f>
        <v>1</v>
      </c>
    </row>
    <row r="27" spans="1:37" x14ac:dyDescent="0.2">
      <c r="A27" s="2">
        <v>1</v>
      </c>
      <c r="B27" s="2" t="s">
        <v>105</v>
      </c>
      <c r="C27" s="2">
        <v>0</v>
      </c>
      <c r="D27" s="2">
        <v>0</v>
      </c>
      <c r="E27" s="2">
        <v>75</v>
      </c>
      <c r="G27" s="2">
        <f>C27*COS(RADIANS(-$I$24))-D27*SIN(RADIANS(-$I$24))</f>
        <v>0</v>
      </c>
      <c r="H27" s="2">
        <f>C27*SIN(RADIANS(-$I$24))+D27*COS(RADIANS(-$I$24))</f>
        <v>0</v>
      </c>
      <c r="I27" s="2">
        <f t="shared" ref="I27:I33" si="8">E27</f>
        <v>75</v>
      </c>
      <c r="K27" s="2">
        <f t="shared" ref="K27:K33" si="9">G27</f>
        <v>0</v>
      </c>
      <c r="L27" s="2">
        <f t="shared" ref="L27:L33" si="10">H27*COS(RADIANS(-$M$24))-I27*SIN(RADIANS(-$M$24))</f>
        <v>37.499999999999993</v>
      </c>
      <c r="M27" s="2">
        <f t="shared" ref="M27:M33" si="11">H27*SIN(RADIANS(-$M$24))+I27*COS(RADIANS(-$M$24))</f>
        <v>64.9519052838329</v>
      </c>
      <c r="O27" s="2">
        <f t="shared" ref="O27:O33" si="12">K27*COS(RADIANS(-$Q$24))-M27*SIN(RADIANS(-$Q$24))</f>
        <v>2.2971533529536621E-15</v>
      </c>
      <c r="P27" s="2">
        <f t="shared" ref="P27:P33" si="13">L27</f>
        <v>37.499999999999993</v>
      </c>
      <c r="Q27" s="2">
        <f t="shared" ref="Q27:Q33" si="14">K27*SIN(RADIANS(-$Q$24))+M27*COS(RADIANS(-$Q$24))</f>
        <v>64.9519052838329</v>
      </c>
      <c r="S27" s="2">
        <f t="shared" ref="S27:T42" si="15">O27</f>
        <v>2.2971533529536621E-15</v>
      </c>
      <c r="T27" s="2">
        <f t="shared" si="15"/>
        <v>37.499999999999993</v>
      </c>
      <c r="U27" s="2">
        <f t="shared" ref="U27:U33" si="16">Q27+$U$24</f>
        <v>1064.951905283833</v>
      </c>
      <c r="W27" s="2">
        <f>$X$24*S27/U27</f>
        <v>2.157048916064825E-15</v>
      </c>
      <c r="X27" s="2">
        <f>$X$24*T27/U27</f>
        <v>35.212857795681792</v>
      </c>
      <c r="Y27" s="2">
        <f>U28</f>
        <v>1012.9903810567666</v>
      </c>
      <c r="Z27" s="23">
        <f>Z23</f>
        <v>2</v>
      </c>
      <c r="AB27" s="2">
        <f t="shared" si="5"/>
        <v>-9.8717620492781499</v>
      </c>
      <c r="AC27" s="2">
        <f t="shared" si="5"/>
        <v>7.4038215369586107</v>
      </c>
      <c r="AE27" s="2">
        <f t="shared" si="7"/>
        <v>-1.6583719140285886</v>
      </c>
      <c r="AF27" s="2">
        <f t="shared" si="7"/>
        <v>22.803928040551533</v>
      </c>
      <c r="AG27" s="44">
        <f>IF(OR(AE27=0,AF27=0),0,AF27/AE27)</f>
        <v>-13.750792477638655</v>
      </c>
      <c r="AH27" s="44">
        <f>ATAN(AG27)</f>
        <v>-1.4982010423887417</v>
      </c>
      <c r="AI27" s="15">
        <f>IF(AE27=0,IF(AF27&gt;0,0,180),IF(AF27=0,IF(AE27&gt;0,90,270),IF(AE27&lt;0,270-DEGREES(AH27),90-DEGREES(AH27))))</f>
        <v>355.84059659097545</v>
      </c>
      <c r="AJ27" s="2">
        <f>AI27-AI26</f>
        <v>126.59748931892369</v>
      </c>
      <c r="AK27" s="2">
        <f>IF(AND(AJ27&gt;0,AJ27&lt;180),1,IF(AJ27&lt;-180,1,0))</f>
        <v>1</v>
      </c>
    </row>
    <row r="28" spans="1:37" x14ac:dyDescent="0.2">
      <c r="A28" s="2">
        <f t="shared" ref="A28:A53" si="17">A27+1</f>
        <v>2</v>
      </c>
      <c r="B28" s="2" t="s">
        <v>106</v>
      </c>
      <c r="C28" s="2">
        <v>-10</v>
      </c>
      <c r="D28" s="2">
        <v>0</v>
      </c>
      <c r="E28" s="2">
        <v>15</v>
      </c>
      <c r="G28" s="2">
        <f t="shared" ref="G28:G53" si="18">C28*COS(RADIANS(-$I$24))-D28*SIN(RADIANS(-$I$24))</f>
        <v>-10</v>
      </c>
      <c r="H28" s="2">
        <f t="shared" ref="H28:H53" si="19">C28*SIN(RADIANS(-$I$24))+D28*COS(RADIANS(-$I$24))</f>
        <v>0</v>
      </c>
      <c r="I28" s="2">
        <f t="shared" si="8"/>
        <v>15</v>
      </c>
      <c r="K28" s="2">
        <f t="shared" si="9"/>
        <v>-10</v>
      </c>
      <c r="L28" s="2">
        <f t="shared" si="10"/>
        <v>7.4999999999999991</v>
      </c>
      <c r="M28" s="2">
        <f t="shared" si="11"/>
        <v>12.99038105676658</v>
      </c>
      <c r="O28" s="2">
        <f t="shared" si="12"/>
        <v>-10</v>
      </c>
      <c r="P28" s="2">
        <f t="shared" si="13"/>
        <v>7.4999999999999991</v>
      </c>
      <c r="Q28" s="2">
        <f t="shared" si="14"/>
        <v>12.99038105676658</v>
      </c>
      <c r="S28" s="2">
        <f t="shared" si="15"/>
        <v>-10</v>
      </c>
      <c r="T28" s="2">
        <f t="shared" si="15"/>
        <v>7.4999999999999991</v>
      </c>
      <c r="U28" s="2">
        <f t="shared" si="16"/>
        <v>1012.9903810567666</v>
      </c>
      <c r="W28" s="2">
        <f t="shared" ref="W28:W53" si="20">$X$24*S28/U28</f>
        <v>-9.8717620492781499</v>
      </c>
      <c r="X28" s="2">
        <f t="shared" ref="X28:X53" si="21">$X$24*T28/U28</f>
        <v>7.4038215369586107</v>
      </c>
      <c r="Y28" s="2">
        <f>U29</f>
        <v>1007.9903810567666</v>
      </c>
      <c r="Z28" s="2">
        <f>A29</f>
        <v>3</v>
      </c>
      <c r="AA28" s="9" t="s">
        <v>107</v>
      </c>
      <c r="AB28" s="2">
        <f t="shared" si="5"/>
        <v>2.8035557515417526E-16</v>
      </c>
      <c r="AC28" s="2">
        <f t="shared" si="5"/>
        <v>16.032151041860285</v>
      </c>
      <c r="AI28" s="15"/>
      <c r="AK28" s="2">
        <f>AK30</f>
        <v>1</v>
      </c>
    </row>
    <row r="29" spans="1:37" x14ac:dyDescent="0.2">
      <c r="A29" s="2">
        <f t="shared" si="17"/>
        <v>3</v>
      </c>
      <c r="C29" s="2">
        <v>0</v>
      </c>
      <c r="D29" s="2">
        <v>10</v>
      </c>
      <c r="E29" s="2">
        <v>15</v>
      </c>
      <c r="G29" s="2">
        <f t="shared" si="18"/>
        <v>0</v>
      </c>
      <c r="H29" s="2">
        <f t="shared" si="19"/>
        <v>10</v>
      </c>
      <c r="I29" s="2">
        <f t="shared" si="8"/>
        <v>15</v>
      </c>
      <c r="K29" s="2">
        <f t="shared" si="9"/>
        <v>0</v>
      </c>
      <c r="L29" s="2">
        <f t="shared" si="10"/>
        <v>16.160254037844386</v>
      </c>
      <c r="M29" s="2">
        <f t="shared" si="11"/>
        <v>7.9903810567665809</v>
      </c>
      <c r="O29" s="2">
        <f t="shared" si="12"/>
        <v>2.8259572303104605E-16</v>
      </c>
      <c r="P29" s="2">
        <f t="shared" si="13"/>
        <v>16.160254037844386</v>
      </c>
      <c r="Q29" s="2">
        <f t="shared" si="14"/>
        <v>7.9903810567665809</v>
      </c>
      <c r="S29" s="2">
        <f t="shared" si="15"/>
        <v>2.8259572303104605E-16</v>
      </c>
      <c r="T29" s="2">
        <f t="shared" si="15"/>
        <v>16.160254037844386</v>
      </c>
      <c r="U29" s="2">
        <f t="shared" si="16"/>
        <v>1007.9903810567666</v>
      </c>
      <c r="W29" s="2">
        <f t="shared" si="20"/>
        <v>2.8035557515417526E-16</v>
      </c>
      <c r="X29" s="2">
        <f t="shared" si="21"/>
        <v>16.032151041860285</v>
      </c>
      <c r="Y29" s="2">
        <f>U30</f>
        <v>1012.9903810567666</v>
      </c>
      <c r="Z29" s="2">
        <f>A30</f>
        <v>4</v>
      </c>
      <c r="AB29" s="2">
        <f t="shared" si="5"/>
        <v>9.8717620492781499</v>
      </c>
      <c r="AC29" s="2">
        <f t="shared" si="5"/>
        <v>7.4038215369586107</v>
      </c>
      <c r="AE29" s="2">
        <f t="shared" ref="AE29:AF32" si="22">AB29-AB28</f>
        <v>9.8717620492781499</v>
      </c>
      <c r="AF29" s="2">
        <f t="shared" si="22"/>
        <v>-8.6283295049016751</v>
      </c>
      <c r="AG29" s="44">
        <f>IF(OR(AE29=0,AF29=0),0,AF29/AE29)</f>
        <v>-0.87404147930536902</v>
      </c>
      <c r="AH29" s="44">
        <f>ATAN(AG29)</f>
        <v>-0.71828686269710118</v>
      </c>
      <c r="AI29" s="15">
        <f>IF(AE29=0,IF(AF29&gt;0,0,180),IF(AF29=0,IF(AE29&gt;0,90,270),IF(AE29&lt;0,270-DEGREES(AH29),90-DEGREES(AH29))))</f>
        <v>131.15480571223674</v>
      </c>
      <c r="AK29" s="2">
        <f>AK30</f>
        <v>1</v>
      </c>
    </row>
    <row r="30" spans="1:37" x14ac:dyDescent="0.2">
      <c r="A30" s="2">
        <f t="shared" si="17"/>
        <v>4</v>
      </c>
      <c r="C30" s="2">
        <v>10</v>
      </c>
      <c r="D30" s="2">
        <v>0</v>
      </c>
      <c r="E30" s="2">
        <v>15</v>
      </c>
      <c r="G30" s="2">
        <f t="shared" si="18"/>
        <v>10</v>
      </c>
      <c r="H30" s="2">
        <f t="shared" si="19"/>
        <v>0</v>
      </c>
      <c r="I30" s="2">
        <f t="shared" si="8"/>
        <v>15</v>
      </c>
      <c r="K30" s="2">
        <f t="shared" si="9"/>
        <v>10</v>
      </c>
      <c r="L30" s="2">
        <f t="shared" si="10"/>
        <v>7.4999999999999991</v>
      </c>
      <c r="M30" s="2">
        <f t="shared" si="11"/>
        <v>12.99038105676658</v>
      </c>
      <c r="O30" s="2">
        <f t="shared" si="12"/>
        <v>10</v>
      </c>
      <c r="P30" s="2">
        <f t="shared" si="13"/>
        <v>7.4999999999999991</v>
      </c>
      <c r="Q30" s="2">
        <f t="shared" si="14"/>
        <v>12.99038105676658</v>
      </c>
      <c r="S30" s="2">
        <f t="shared" si="15"/>
        <v>10</v>
      </c>
      <c r="T30" s="2">
        <f t="shared" si="15"/>
        <v>7.4999999999999991</v>
      </c>
      <c r="U30" s="2">
        <f t="shared" si="16"/>
        <v>1012.9903810567666</v>
      </c>
      <c r="W30" s="2">
        <f t="shared" si="20"/>
        <v>9.8717620492781499</v>
      </c>
      <c r="X30" s="2">
        <f t="shared" si="21"/>
        <v>7.4038215369586107</v>
      </c>
      <c r="Z30" s="2">
        <f>A33</f>
        <v>7</v>
      </c>
      <c r="AB30" s="2">
        <f t="shared" si="5"/>
        <v>8.2133901352495577</v>
      </c>
      <c r="AC30" s="2">
        <f t="shared" si="5"/>
        <v>-15.400106503592921</v>
      </c>
      <c r="AE30" s="2">
        <f t="shared" si="22"/>
        <v>-1.6583719140285922</v>
      </c>
      <c r="AF30" s="2">
        <f t="shared" si="22"/>
        <v>-22.803928040551533</v>
      </c>
      <c r="AG30" s="44">
        <f>IF(OR(AE30=0,AF30=0),0,AF30/AE30)</f>
        <v>13.750792477638624</v>
      </c>
      <c r="AH30" s="44">
        <f>ATAN(AG30)</f>
        <v>1.4982010423887415</v>
      </c>
      <c r="AI30" s="15">
        <f>IF(AE30=0,IF(AF30&gt;0,0,180),IF(AF30=0,IF(AE30&gt;0,90,270),IF(AE30&lt;0,270-DEGREES(AH30),90-DEGREES(AH30))))</f>
        <v>184.15940340902455</v>
      </c>
      <c r="AJ30" s="2">
        <f>AI30-AI29</f>
        <v>53.004597696787812</v>
      </c>
      <c r="AK30" s="23">
        <f>IF(AND(AJ30&gt;0,AJ30&lt;180),1,IF(AJ30&lt;-180,1,0))</f>
        <v>1</v>
      </c>
    </row>
    <row r="31" spans="1:37" x14ac:dyDescent="0.2">
      <c r="A31" s="2">
        <f t="shared" si="17"/>
        <v>5</v>
      </c>
      <c r="B31" s="2" t="s">
        <v>108</v>
      </c>
      <c r="C31" s="2">
        <v>-8</v>
      </c>
      <c r="D31" s="2">
        <v>0</v>
      </c>
      <c r="E31" s="2">
        <v>-30</v>
      </c>
      <c r="G31" s="2">
        <f t="shared" si="18"/>
        <v>-8</v>
      </c>
      <c r="H31" s="2">
        <f t="shared" si="19"/>
        <v>0</v>
      </c>
      <c r="I31" s="2">
        <f t="shared" si="8"/>
        <v>-30</v>
      </c>
      <c r="K31" s="2">
        <f t="shared" si="9"/>
        <v>-8</v>
      </c>
      <c r="L31" s="2">
        <f t="shared" si="10"/>
        <v>-14.999999999999998</v>
      </c>
      <c r="M31" s="2">
        <f t="shared" si="11"/>
        <v>-25.98076211353316</v>
      </c>
      <c r="O31" s="2">
        <f t="shared" si="12"/>
        <v>-8.0000000000000018</v>
      </c>
      <c r="P31" s="2">
        <f t="shared" si="13"/>
        <v>-14.999999999999998</v>
      </c>
      <c r="Q31" s="2">
        <f t="shared" si="14"/>
        <v>-25.98076211353316</v>
      </c>
      <c r="S31" s="2">
        <f t="shared" si="15"/>
        <v>-8.0000000000000018</v>
      </c>
      <c r="T31" s="2">
        <f t="shared" si="15"/>
        <v>-14.999999999999998</v>
      </c>
      <c r="U31" s="2">
        <f t="shared" si="16"/>
        <v>974.01923788646684</v>
      </c>
      <c r="W31" s="2">
        <f t="shared" si="20"/>
        <v>-8.2133901352495613</v>
      </c>
      <c r="X31" s="2">
        <f t="shared" si="21"/>
        <v>-15.400106503592921</v>
      </c>
      <c r="Y31" s="2">
        <f>U31</f>
        <v>974.01923788646684</v>
      </c>
      <c r="Z31" s="2">
        <f>A32</f>
        <v>6</v>
      </c>
      <c r="AB31" s="2">
        <f t="shared" si="5"/>
        <v>-1.0931013095570352E-15</v>
      </c>
      <c r="AC31" s="2">
        <f t="shared" si="5"/>
        <v>-8.3212749340021137</v>
      </c>
      <c r="AE31" s="2">
        <f t="shared" si="22"/>
        <v>-8.2133901352495595</v>
      </c>
      <c r="AF31" s="2">
        <f t="shared" si="22"/>
        <v>7.0788315695908075</v>
      </c>
      <c r="AG31" s="44">
        <f>IF(OR(AE31=0,AF31=0),0,AF31/AE31)</f>
        <v>-0.86186476631743747</v>
      </c>
      <c r="AH31" s="44">
        <f>ATAN(AG31)</f>
        <v>-0.71134197098483054</v>
      </c>
      <c r="AI31" s="15">
        <f>IF(AE31=0,IF(AF31&gt;0,0,180),IF(AF31=0,IF(AE31&gt;0,90,270),IF(AE31&lt;0,270-DEGREES(AH31),90-DEGREES(AH31))))</f>
        <v>310.75689272794824</v>
      </c>
      <c r="AJ31" s="2">
        <f>AI31-AI30</f>
        <v>126.59748931892369</v>
      </c>
      <c r="AK31" s="2">
        <f>IF(AND(AJ31&gt;0,AJ31&lt;180),1,IF(AJ31&lt;-180,1,0))</f>
        <v>1</v>
      </c>
    </row>
    <row r="32" spans="1:37" x14ac:dyDescent="0.2">
      <c r="A32" s="2">
        <f t="shared" si="17"/>
        <v>6</v>
      </c>
      <c r="C32" s="2">
        <v>0</v>
      </c>
      <c r="D32" s="2">
        <v>8</v>
      </c>
      <c r="E32" s="2">
        <v>-30</v>
      </c>
      <c r="G32" s="2">
        <f t="shared" si="18"/>
        <v>0</v>
      </c>
      <c r="H32" s="2">
        <f t="shared" si="19"/>
        <v>8</v>
      </c>
      <c r="I32" s="2">
        <f t="shared" si="8"/>
        <v>-30</v>
      </c>
      <c r="K32" s="2">
        <f t="shared" si="9"/>
        <v>0</v>
      </c>
      <c r="L32" s="2">
        <f t="shared" si="10"/>
        <v>-8.0717967697244895</v>
      </c>
      <c r="M32" s="2">
        <f t="shared" si="11"/>
        <v>-29.98076211353316</v>
      </c>
      <c r="O32" s="2">
        <f t="shared" si="12"/>
        <v>-1.060329299229214E-15</v>
      </c>
      <c r="P32" s="2">
        <f t="shared" si="13"/>
        <v>-8.0717967697244895</v>
      </c>
      <c r="Q32" s="2">
        <f t="shared" si="14"/>
        <v>-29.98076211353316</v>
      </c>
      <c r="S32" s="2">
        <f t="shared" si="15"/>
        <v>-1.060329299229214E-15</v>
      </c>
      <c r="T32" s="2">
        <f t="shared" si="15"/>
        <v>-8.0717967697244895</v>
      </c>
      <c r="U32" s="2">
        <f t="shared" si="16"/>
        <v>970.01923788646684</v>
      </c>
      <c r="W32" s="2">
        <f t="shared" si="20"/>
        <v>-1.0931013095570352E-15</v>
      </c>
      <c r="X32" s="2">
        <f t="shared" si="21"/>
        <v>-8.3212749340021137</v>
      </c>
      <c r="Y32" s="2">
        <f>U32</f>
        <v>970.01923788646684</v>
      </c>
      <c r="Z32" s="23">
        <f>Z28</f>
        <v>3</v>
      </c>
      <c r="AB32" s="2">
        <f t="shared" si="5"/>
        <v>2.8035557515417526E-16</v>
      </c>
      <c r="AC32" s="2">
        <f t="shared" si="5"/>
        <v>16.032151041860285</v>
      </c>
      <c r="AE32" s="2">
        <f t="shared" si="22"/>
        <v>1.3734568847112105E-15</v>
      </c>
      <c r="AF32" s="2">
        <f t="shared" si="22"/>
        <v>24.3534259758624</v>
      </c>
      <c r="AG32" s="44">
        <f>IF(OR(AE32=0,AF32=0),0,AF32/AE32)</f>
        <v>1.7731481961287098E+16</v>
      </c>
      <c r="AH32" s="44">
        <f>ATAN(AG32)</f>
        <v>1.5707963267948966</v>
      </c>
      <c r="AI32" s="15">
        <f>IF(AE32=0,IF(AF32&gt;0,0,180),IF(AF32=0,IF(AE32&gt;0,90,270),IF(AE32&lt;0,270-DEGREES(AH32),90-DEGREES(AH32))))</f>
        <v>0</v>
      </c>
      <c r="AJ32" s="2">
        <f>AI32-AI31</f>
        <v>-310.75689272794824</v>
      </c>
      <c r="AK32" s="2">
        <f>IF(AND(AJ32&gt;0,AJ32&lt;180),1,IF(AJ32&lt;-180,1,0))</f>
        <v>1</v>
      </c>
    </row>
    <row r="33" spans="1:37" x14ac:dyDescent="0.2">
      <c r="A33" s="2">
        <f t="shared" si="17"/>
        <v>7</v>
      </c>
      <c r="C33" s="2">
        <v>8</v>
      </c>
      <c r="D33" s="2">
        <v>0</v>
      </c>
      <c r="E33" s="2">
        <v>-30</v>
      </c>
      <c r="G33" s="2">
        <f t="shared" si="18"/>
        <v>8</v>
      </c>
      <c r="H33" s="2">
        <f t="shared" si="19"/>
        <v>0</v>
      </c>
      <c r="I33" s="2">
        <f t="shared" si="8"/>
        <v>-30</v>
      </c>
      <c r="K33" s="2">
        <f t="shared" si="9"/>
        <v>8</v>
      </c>
      <c r="L33" s="2">
        <f t="shared" si="10"/>
        <v>-14.999999999999998</v>
      </c>
      <c r="M33" s="2">
        <f t="shared" si="11"/>
        <v>-25.98076211353316</v>
      </c>
      <c r="O33" s="2">
        <f t="shared" si="12"/>
        <v>7.9999999999999991</v>
      </c>
      <c r="P33" s="2">
        <f t="shared" si="13"/>
        <v>-14.999999999999998</v>
      </c>
      <c r="Q33" s="2">
        <f t="shared" si="14"/>
        <v>-25.98076211353316</v>
      </c>
      <c r="S33" s="2">
        <f t="shared" si="15"/>
        <v>7.9999999999999991</v>
      </c>
      <c r="T33" s="2">
        <f t="shared" si="15"/>
        <v>-14.999999999999998</v>
      </c>
      <c r="U33" s="2">
        <f t="shared" si="16"/>
        <v>974.01923788646684</v>
      </c>
      <c r="W33" s="2">
        <f t="shared" si="20"/>
        <v>8.2133901352495577</v>
      </c>
      <c r="X33" s="2">
        <f t="shared" si="21"/>
        <v>-15.400106503592921</v>
      </c>
      <c r="Y33" s="2">
        <f>U33</f>
        <v>974.01923788646684</v>
      </c>
      <c r="Z33" s="2">
        <f>A30</f>
        <v>4</v>
      </c>
      <c r="AA33" s="2" t="s">
        <v>109</v>
      </c>
      <c r="AB33" s="2">
        <f t="shared" si="5"/>
        <v>9.8717620492781499</v>
      </c>
      <c r="AC33" s="2">
        <f t="shared" si="5"/>
        <v>7.4038215369586107</v>
      </c>
      <c r="AI33" s="15"/>
      <c r="AK33" s="2">
        <f>AK35</f>
        <v>0</v>
      </c>
    </row>
    <row r="34" spans="1:37" x14ac:dyDescent="0.2">
      <c r="A34" s="2">
        <f t="shared" si="17"/>
        <v>8</v>
      </c>
      <c r="B34" s="2" t="s">
        <v>110</v>
      </c>
      <c r="C34" s="2">
        <v>-3</v>
      </c>
      <c r="D34" s="2">
        <v>0</v>
      </c>
      <c r="E34" s="2">
        <v>-60</v>
      </c>
      <c r="G34" s="2">
        <f t="shared" si="18"/>
        <v>-3</v>
      </c>
      <c r="H34" s="2">
        <f t="shared" si="19"/>
        <v>0</v>
      </c>
      <c r="I34" s="2">
        <f>E34</f>
        <v>-60</v>
      </c>
      <c r="K34" s="2">
        <f>G34</f>
        <v>-3</v>
      </c>
      <c r="L34" s="2">
        <f>H34*COS(RADIANS(-$M$24))-I34*SIN(RADIANS(-$M$24))</f>
        <v>-29.999999999999996</v>
      </c>
      <c r="M34" s="2">
        <f>H34*SIN(RADIANS(-$M$24))+I34*COS(RADIANS(-$M$24))</f>
        <v>-51.96152422706632</v>
      </c>
      <c r="O34" s="2">
        <f>K34*COS(RADIANS(-$Q$24))-M34*SIN(RADIANS(-$Q$24))</f>
        <v>-3.0000000000000018</v>
      </c>
      <c r="P34" s="2">
        <f>L34</f>
        <v>-29.999999999999996</v>
      </c>
      <c r="Q34" s="2">
        <f>K34*SIN(RADIANS(-$Q$24))+M34*COS(RADIANS(-$Q$24))</f>
        <v>-51.96152422706632</v>
      </c>
      <c r="S34" s="2">
        <f t="shared" si="15"/>
        <v>-3.0000000000000018</v>
      </c>
      <c r="T34" s="2">
        <f t="shared" si="15"/>
        <v>-29.999999999999996</v>
      </c>
      <c r="U34" s="2">
        <f>Q34+$U$24</f>
        <v>948.03847577293368</v>
      </c>
      <c r="W34" s="2">
        <f t="shared" si="20"/>
        <v>-3.1644285297114219</v>
      </c>
      <c r="X34" s="2">
        <f t="shared" si="21"/>
        <v>-31.644285297114195</v>
      </c>
      <c r="Y34" s="2">
        <f>U39</f>
        <v>991.33974596215558</v>
      </c>
      <c r="Z34" s="2">
        <f>A28</f>
        <v>2</v>
      </c>
      <c r="AB34" s="2">
        <f t="shared" si="5"/>
        <v>-9.8717620492781499</v>
      </c>
      <c r="AC34" s="2">
        <f t="shared" si="5"/>
        <v>7.4038215369586107</v>
      </c>
      <c r="AE34" s="2">
        <f t="shared" ref="AE34:AF37" si="23">AB34-AB33</f>
        <v>-19.7435240985563</v>
      </c>
      <c r="AF34" s="2">
        <f t="shared" si="23"/>
        <v>0</v>
      </c>
      <c r="AG34" s="44">
        <f>IF(OR(AE34=0,AF34=0),0,AF34/AE34)</f>
        <v>0</v>
      </c>
      <c r="AH34" s="44">
        <f>ATAN(AG34)</f>
        <v>0</v>
      </c>
      <c r="AI34" s="15">
        <f>IF(AE34=0,IF(AF34&gt;0,0,180),IF(AF34=0,IF(AE34&gt;0,90,270),IF(AE34&lt;0,270-DEGREES(AH34),90-DEGREES(AH34))))</f>
        <v>270</v>
      </c>
      <c r="AK34" s="2">
        <f>AK35</f>
        <v>0</v>
      </c>
    </row>
    <row r="35" spans="1:37" x14ac:dyDescent="0.2">
      <c r="A35" s="2">
        <f t="shared" si="17"/>
        <v>9</v>
      </c>
      <c r="C35" s="2">
        <v>0</v>
      </c>
      <c r="D35" s="2">
        <v>3</v>
      </c>
      <c r="E35" s="2">
        <v>-60</v>
      </c>
      <c r="G35" s="2">
        <f t="shared" si="18"/>
        <v>0</v>
      </c>
      <c r="H35" s="2">
        <f t="shared" si="19"/>
        <v>3</v>
      </c>
      <c r="I35" s="2">
        <f>E35</f>
        <v>-60</v>
      </c>
      <c r="K35" s="2">
        <f>G35</f>
        <v>0</v>
      </c>
      <c r="L35" s="2">
        <f>H35*COS(RADIANS(-$M$24))-I35*SIN(RADIANS(-$M$24))</f>
        <v>-27.40192378864668</v>
      </c>
      <c r="M35" s="2">
        <f>H35*SIN(RADIANS(-$M$24))+I35*COS(RADIANS(-$M$24))</f>
        <v>-53.46152422706632</v>
      </c>
      <c r="O35" s="2">
        <f>K35*COS(RADIANS(-$Q$24))-M35*SIN(RADIANS(-$Q$24))</f>
        <v>-1.8907731666308358E-15</v>
      </c>
      <c r="P35" s="2">
        <f>L35</f>
        <v>-27.40192378864668</v>
      </c>
      <c r="Q35" s="2">
        <f>K35*SIN(RADIANS(-$Q$24))+M35*COS(RADIANS(-$Q$24))</f>
        <v>-53.46152422706632</v>
      </c>
      <c r="S35" s="2">
        <f t="shared" si="15"/>
        <v>-1.8907731666308358E-15</v>
      </c>
      <c r="T35" s="2">
        <f t="shared" si="15"/>
        <v>-27.40192378864668</v>
      </c>
      <c r="U35" s="2">
        <f>Q35+$U$24</f>
        <v>946.53847577293368</v>
      </c>
      <c r="W35" s="2">
        <f t="shared" si="20"/>
        <v>-1.99756609480333E-15</v>
      </c>
      <c r="X35" s="2">
        <f t="shared" si="21"/>
        <v>-28.949614294622886</v>
      </c>
      <c r="Z35" s="2">
        <f>A31</f>
        <v>5</v>
      </c>
      <c r="AB35" s="2">
        <f t="shared" si="5"/>
        <v>-8.2133901352495613</v>
      </c>
      <c r="AC35" s="2">
        <f t="shared" si="5"/>
        <v>-15.400106503592921</v>
      </c>
      <c r="AE35" s="2">
        <f t="shared" si="23"/>
        <v>1.6583719140285886</v>
      </c>
      <c r="AF35" s="2">
        <f t="shared" si="23"/>
        <v>-22.803928040551533</v>
      </c>
      <c r="AG35" s="44">
        <f>IF(OR(AE35=0,AF35=0),0,AF35/AE35)</f>
        <v>-13.750792477638655</v>
      </c>
      <c r="AH35" s="44">
        <f>ATAN(AG35)</f>
        <v>-1.4982010423887417</v>
      </c>
      <c r="AI35" s="15">
        <f>IF(AE35=0,IF(AF35&gt;0,0,180),IF(AF35=0,IF(AE35&gt;0,90,270),IF(AE35&lt;0,270-DEGREES(AH35),90-DEGREES(AH35))))</f>
        <v>175.84059659097545</v>
      </c>
      <c r="AJ35" s="2">
        <f>AI35-AI34</f>
        <v>-94.159403409024549</v>
      </c>
      <c r="AK35" s="23">
        <f>IF(AND(AJ35&gt;0,AJ35&lt;180),1,IF(AJ35&lt;-180,1,0))</f>
        <v>0</v>
      </c>
    </row>
    <row r="36" spans="1:37" x14ac:dyDescent="0.2">
      <c r="A36" s="2">
        <f t="shared" si="17"/>
        <v>10</v>
      </c>
      <c r="C36" s="2">
        <v>3</v>
      </c>
      <c r="D36" s="2">
        <v>0</v>
      </c>
      <c r="E36" s="2">
        <v>-60</v>
      </c>
      <c r="G36" s="2">
        <f t="shared" si="18"/>
        <v>3</v>
      </c>
      <c r="H36" s="2">
        <f t="shared" si="19"/>
        <v>0</v>
      </c>
      <c r="I36" s="2">
        <f>E36</f>
        <v>-60</v>
      </c>
      <c r="K36" s="2">
        <f>G36</f>
        <v>3</v>
      </c>
      <c r="L36" s="2">
        <f>H36*COS(RADIANS(-$M$24))-I36*SIN(RADIANS(-$M$24))</f>
        <v>-29.999999999999996</v>
      </c>
      <c r="M36" s="2">
        <f>H36*SIN(RADIANS(-$M$24))+I36*COS(RADIANS(-$M$24))</f>
        <v>-51.96152422706632</v>
      </c>
      <c r="O36" s="2">
        <f>K36*COS(RADIANS(-$Q$24))-M36*SIN(RADIANS(-$Q$24))</f>
        <v>2.9999999999999982</v>
      </c>
      <c r="P36" s="2">
        <f>L36</f>
        <v>-29.999999999999996</v>
      </c>
      <c r="Q36" s="2">
        <f>K36*SIN(RADIANS(-$Q$24))+M36*COS(RADIANS(-$Q$24))</f>
        <v>-51.96152422706632</v>
      </c>
      <c r="S36" s="2">
        <f t="shared" si="15"/>
        <v>2.9999999999999982</v>
      </c>
      <c r="T36" s="2">
        <f t="shared" si="15"/>
        <v>-29.999999999999996</v>
      </c>
      <c r="U36" s="2">
        <f>Q36+$U$24</f>
        <v>948.03847577293368</v>
      </c>
      <c r="W36" s="2">
        <f t="shared" si="20"/>
        <v>3.1644285297114179</v>
      </c>
      <c r="X36" s="2">
        <f t="shared" si="21"/>
        <v>-31.644285297114195</v>
      </c>
      <c r="Y36" s="2">
        <f>U41</f>
        <v>991.33974596215558</v>
      </c>
      <c r="Z36" s="2">
        <f>A33</f>
        <v>7</v>
      </c>
      <c r="AB36" s="2">
        <f t="shared" si="5"/>
        <v>8.2133901352495577</v>
      </c>
      <c r="AC36" s="2">
        <f t="shared" si="5"/>
        <v>-15.400106503592921</v>
      </c>
      <c r="AE36" s="2">
        <f t="shared" si="23"/>
        <v>16.426780270499119</v>
      </c>
      <c r="AF36" s="2">
        <f t="shared" si="23"/>
        <v>0</v>
      </c>
      <c r="AG36" s="44">
        <f>IF(OR(AE36=0,AF36=0),0,AF36/AE36)</f>
        <v>0</v>
      </c>
      <c r="AH36" s="44">
        <f>ATAN(AG36)</f>
        <v>0</v>
      </c>
      <c r="AI36" s="15">
        <f>IF(AE36=0,IF(AF36&gt;0,0,180),IF(AF36=0,IF(AE36&gt;0,90,270),IF(AE36&lt;0,270-DEGREES(AH36),90-DEGREES(AH36))))</f>
        <v>90</v>
      </c>
      <c r="AJ36" s="2">
        <f>AI36-AI35</f>
        <v>-85.840596590975451</v>
      </c>
      <c r="AK36" s="2">
        <f>IF(AND(AJ36&gt;0,AJ36&lt;180),1,IF(AJ36&lt;-180,1,0))</f>
        <v>0</v>
      </c>
    </row>
    <row r="37" spans="1:37" x14ac:dyDescent="0.2">
      <c r="A37" s="2">
        <f t="shared" si="17"/>
        <v>11</v>
      </c>
      <c r="B37" s="2" t="s">
        <v>111</v>
      </c>
      <c r="C37" s="2">
        <v>0</v>
      </c>
      <c r="D37" s="2">
        <v>0</v>
      </c>
      <c r="E37" s="2">
        <v>-90</v>
      </c>
      <c r="G37" s="2">
        <f t="shared" si="18"/>
        <v>0</v>
      </c>
      <c r="H37" s="2">
        <f t="shared" si="19"/>
        <v>0</v>
      </c>
      <c r="I37" s="2">
        <f>E37</f>
        <v>-90</v>
      </c>
      <c r="K37" s="2">
        <f>G37</f>
        <v>0</v>
      </c>
      <c r="L37" s="2">
        <f>H37*COS(RADIANS(-$M$24))-I37*SIN(RADIANS(-$M$24))</f>
        <v>-44.999999999999993</v>
      </c>
      <c r="M37" s="2">
        <f>H37*SIN(RADIANS(-$M$24))+I37*COS(RADIANS(-$M$24))</f>
        <v>-77.94228634059948</v>
      </c>
      <c r="O37" s="2">
        <f>K37*COS(RADIANS(-$Q$24))-M37*SIN(RADIANS(-$Q$24))</f>
        <v>-2.7565840235443946E-15</v>
      </c>
      <c r="P37" s="2">
        <f>L37</f>
        <v>-44.999999999999993</v>
      </c>
      <c r="Q37" s="2">
        <f>K37*SIN(RADIANS(-$Q$24))+M37*COS(RADIANS(-$Q$24))</f>
        <v>-77.94228634059948</v>
      </c>
      <c r="S37" s="2">
        <f t="shared" si="15"/>
        <v>-2.7565840235443946E-15</v>
      </c>
      <c r="T37" s="2">
        <f t="shared" si="15"/>
        <v>-44.999999999999993</v>
      </c>
      <c r="U37" s="2">
        <f>Q37+$U$24</f>
        <v>922.05771365940052</v>
      </c>
      <c r="W37" s="2">
        <f t="shared" si="20"/>
        <v>-2.9896003066925711E-15</v>
      </c>
      <c r="X37" s="2">
        <f t="shared" si="21"/>
        <v>-48.803886495788888</v>
      </c>
      <c r="Z37" s="23">
        <f>Z33</f>
        <v>4</v>
      </c>
      <c r="AB37" s="2">
        <f t="shared" si="5"/>
        <v>9.8717620492781499</v>
      </c>
      <c r="AC37" s="2">
        <f t="shared" si="5"/>
        <v>7.4038215369586107</v>
      </c>
      <c r="AE37" s="2">
        <f t="shared" si="23"/>
        <v>1.6583719140285922</v>
      </c>
      <c r="AF37" s="2">
        <f t="shared" si="23"/>
        <v>22.803928040551533</v>
      </c>
      <c r="AG37" s="44">
        <f>IF(OR(AE37=0,AF37=0),0,AF37/AE37)</f>
        <v>13.750792477638624</v>
      </c>
      <c r="AH37" s="44">
        <f>ATAN(AG37)</f>
        <v>1.4982010423887415</v>
      </c>
      <c r="AI37" s="15">
        <f>IF(AE37=0,IF(AF37&gt;0,0,180),IF(AF37=0,IF(AE37&gt;0,90,270),IF(AE37&lt;0,270-DEGREES(AH37),90-DEGREES(AH37))))</f>
        <v>4.1594034090245628</v>
      </c>
      <c r="AJ37" s="2">
        <f>AI37-AI36</f>
        <v>-85.840596590975437</v>
      </c>
      <c r="AK37" s="2">
        <f>IF(AND(AJ37&gt;0,AJ37&lt;180),1,IF(AJ37&lt;-180,1,0))</f>
        <v>0</v>
      </c>
    </row>
    <row r="38" spans="1:37" x14ac:dyDescent="0.2">
      <c r="A38" s="2">
        <f t="shared" si="17"/>
        <v>12</v>
      </c>
      <c r="B38" s="2" t="s">
        <v>112</v>
      </c>
      <c r="C38" s="2">
        <v>-75</v>
      </c>
      <c r="D38" s="2">
        <v>0</v>
      </c>
      <c r="E38" s="2">
        <v>10</v>
      </c>
      <c r="G38" s="2">
        <f t="shared" si="18"/>
        <v>-75</v>
      </c>
      <c r="H38" s="2">
        <f t="shared" si="19"/>
        <v>0</v>
      </c>
      <c r="I38" s="2">
        <f t="shared" ref="I38:I53" si="24">E38</f>
        <v>10</v>
      </c>
      <c r="K38" s="2">
        <f t="shared" ref="K38:K53" si="25">G38</f>
        <v>-75</v>
      </c>
      <c r="L38" s="2">
        <f t="shared" ref="L38:L53" si="26">H38*COS(RADIANS(-$M$24))-I38*SIN(RADIANS(-$M$24))</f>
        <v>4.9999999999999991</v>
      </c>
      <c r="M38" s="2">
        <f t="shared" ref="M38:M53" si="27">H38*SIN(RADIANS(-$M$24))+I38*COS(RADIANS(-$M$24))</f>
        <v>8.6602540378443873</v>
      </c>
      <c r="O38" s="2">
        <f t="shared" ref="O38:O53" si="28">K38*COS(RADIANS(-$Q$24))-M38*SIN(RADIANS(-$Q$24))</f>
        <v>-75</v>
      </c>
      <c r="P38" s="2">
        <f t="shared" ref="P38:P53" si="29">L38</f>
        <v>4.9999999999999991</v>
      </c>
      <c r="Q38" s="2">
        <f t="shared" ref="Q38:Q53" si="30">K38*SIN(RADIANS(-$Q$24))+M38*COS(RADIANS(-$Q$24))</f>
        <v>8.6602540378443891</v>
      </c>
      <c r="S38" s="2">
        <f t="shared" si="15"/>
        <v>-75</v>
      </c>
      <c r="T38" s="2">
        <f t="shared" si="15"/>
        <v>4.9999999999999991</v>
      </c>
      <c r="U38" s="2">
        <f t="shared" ref="U38:U53" si="31">Q38+$U$24</f>
        <v>1008.6602540378444</v>
      </c>
      <c r="W38" s="2">
        <f t="shared" si="20"/>
        <v>-74.356057651485528</v>
      </c>
      <c r="X38" s="2">
        <f t="shared" si="21"/>
        <v>4.957070510099034</v>
      </c>
      <c r="Z38" s="2">
        <v>5</v>
      </c>
      <c r="AA38" s="2" t="s">
        <v>113</v>
      </c>
      <c r="AB38" s="2">
        <f t="shared" si="5"/>
        <v>-8.2133901352495613</v>
      </c>
      <c r="AC38" s="2">
        <f t="shared" si="5"/>
        <v>-15.400106503592921</v>
      </c>
      <c r="AI38" s="15"/>
      <c r="AK38" s="2">
        <f>AK40</f>
        <v>1</v>
      </c>
    </row>
    <row r="39" spans="1:37" x14ac:dyDescent="0.2">
      <c r="A39" s="2">
        <f t="shared" si="17"/>
        <v>13</v>
      </c>
      <c r="C39" s="2">
        <v>-75</v>
      </c>
      <c r="D39" s="2">
        <v>0</v>
      </c>
      <c r="E39" s="2">
        <v>-10</v>
      </c>
      <c r="G39" s="2">
        <f t="shared" si="18"/>
        <v>-75</v>
      </c>
      <c r="H39" s="2">
        <f t="shared" si="19"/>
        <v>0</v>
      </c>
      <c r="I39" s="2">
        <f t="shared" si="24"/>
        <v>-10</v>
      </c>
      <c r="K39" s="2">
        <f t="shared" si="25"/>
        <v>-75</v>
      </c>
      <c r="L39" s="2">
        <f t="shared" si="26"/>
        <v>-4.9999999999999991</v>
      </c>
      <c r="M39" s="2">
        <f t="shared" si="27"/>
        <v>-8.6602540378443873</v>
      </c>
      <c r="O39" s="2">
        <f t="shared" si="28"/>
        <v>-75</v>
      </c>
      <c r="P39" s="2">
        <f t="shared" si="29"/>
        <v>-4.9999999999999991</v>
      </c>
      <c r="Q39" s="2">
        <f t="shared" si="30"/>
        <v>-8.6602540378443855</v>
      </c>
      <c r="S39" s="2">
        <f t="shared" si="15"/>
        <v>-75</v>
      </c>
      <c r="T39" s="2">
        <f t="shared" si="15"/>
        <v>-4.9999999999999991</v>
      </c>
      <c r="U39" s="2">
        <f t="shared" si="31"/>
        <v>991.33974596215558</v>
      </c>
      <c r="W39" s="2">
        <f t="shared" si="20"/>
        <v>-75.655193192327758</v>
      </c>
      <c r="X39" s="2">
        <f t="shared" si="21"/>
        <v>-5.0436795461551824</v>
      </c>
      <c r="Z39" s="2">
        <v>6</v>
      </c>
      <c r="AB39" s="2">
        <f t="shared" si="5"/>
        <v>-1.0931013095570352E-15</v>
      </c>
      <c r="AC39" s="2">
        <f t="shared" si="5"/>
        <v>-8.3212749340021137</v>
      </c>
      <c r="AE39" s="2">
        <f t="shared" ref="AE39:AF41" si="32">AB39-AB38</f>
        <v>8.2133901352495595</v>
      </c>
      <c r="AF39" s="2">
        <f t="shared" si="32"/>
        <v>7.0788315695908075</v>
      </c>
      <c r="AG39" s="44">
        <f>IF(OR(AE39=0,AF39=0),0,AF39/AE39)</f>
        <v>0.86186476631743747</v>
      </c>
      <c r="AH39" s="44">
        <f>ATAN(AG39)</f>
        <v>0.71134197098483054</v>
      </c>
      <c r="AI39" s="15">
        <f>IF(AE39=0,IF(AF39&gt;0,0,180),IF(AF39=0,IF(AE39&gt;0,90,270),IF(AE39&lt;0,270-DEGREES(AH39),90-DEGREES(AH39))))</f>
        <v>49.243107272051745</v>
      </c>
      <c r="AK39" s="2">
        <f>AK40</f>
        <v>1</v>
      </c>
    </row>
    <row r="40" spans="1:37" x14ac:dyDescent="0.2">
      <c r="A40" s="2">
        <f t="shared" si="17"/>
        <v>14</v>
      </c>
      <c r="B40" s="2" t="s">
        <v>114</v>
      </c>
      <c r="C40" s="2">
        <v>75</v>
      </c>
      <c r="D40" s="2">
        <v>0</v>
      </c>
      <c r="E40" s="2">
        <v>10</v>
      </c>
      <c r="G40" s="2">
        <f t="shared" si="18"/>
        <v>75</v>
      </c>
      <c r="H40" s="2">
        <f t="shared" si="19"/>
        <v>0</v>
      </c>
      <c r="I40" s="2">
        <f t="shared" si="24"/>
        <v>10</v>
      </c>
      <c r="K40" s="2">
        <f t="shared" si="25"/>
        <v>75</v>
      </c>
      <c r="L40" s="2">
        <f t="shared" si="26"/>
        <v>4.9999999999999991</v>
      </c>
      <c r="M40" s="2">
        <f t="shared" si="27"/>
        <v>8.6602540378443873</v>
      </c>
      <c r="O40" s="2">
        <f t="shared" si="28"/>
        <v>75</v>
      </c>
      <c r="P40" s="2">
        <f t="shared" si="29"/>
        <v>4.9999999999999991</v>
      </c>
      <c r="Q40" s="2">
        <f t="shared" si="30"/>
        <v>8.6602540378443855</v>
      </c>
      <c r="S40" s="2">
        <f t="shared" si="15"/>
        <v>75</v>
      </c>
      <c r="T40" s="2">
        <f t="shared" si="15"/>
        <v>4.9999999999999991</v>
      </c>
      <c r="U40" s="2">
        <f t="shared" si="31"/>
        <v>1008.6602540378444</v>
      </c>
      <c r="W40" s="2">
        <f t="shared" si="20"/>
        <v>74.356057651485528</v>
      </c>
      <c r="X40" s="2">
        <f t="shared" si="21"/>
        <v>4.957070510099034</v>
      </c>
      <c r="Z40" s="2">
        <v>9</v>
      </c>
      <c r="AB40" s="2">
        <f t="shared" si="5"/>
        <v>-1.99756609480333E-15</v>
      </c>
      <c r="AC40" s="2">
        <f t="shared" si="5"/>
        <v>-28.949614294622886</v>
      </c>
      <c r="AE40" s="2">
        <f t="shared" si="32"/>
        <v>-9.0446478524629483E-16</v>
      </c>
      <c r="AF40" s="2">
        <f t="shared" si="32"/>
        <v>-20.628339360620771</v>
      </c>
      <c r="AG40" s="44">
        <f>IF(OR(AE40=0,AF40=0),0,AF40/AE40)</f>
        <v>2.280723329101582E+16</v>
      </c>
      <c r="AH40" s="44">
        <f>ATAN(AG40)</f>
        <v>1.5707963267948966</v>
      </c>
      <c r="AI40" s="15">
        <f>IF(AE40=0,IF(AF40&gt;0,0,180),IF(AF40=0,IF(AE40&gt;0,90,270),IF(AE40&lt;0,270-DEGREES(AH40),90-DEGREES(AH40))))</f>
        <v>180</v>
      </c>
      <c r="AJ40" s="2">
        <f>AI40-AI39</f>
        <v>130.75689272794824</v>
      </c>
      <c r="AK40" s="23">
        <f>IF(AND(AJ40&gt;0,AJ40&lt;180),1,IF(AJ40&lt;-180,1,0))</f>
        <v>1</v>
      </c>
    </row>
    <row r="41" spans="1:37" x14ac:dyDescent="0.2">
      <c r="A41" s="2">
        <f t="shared" si="17"/>
        <v>15</v>
      </c>
      <c r="C41" s="2">
        <v>75</v>
      </c>
      <c r="D41" s="2">
        <v>0</v>
      </c>
      <c r="E41" s="2">
        <v>-10</v>
      </c>
      <c r="G41" s="2">
        <f t="shared" si="18"/>
        <v>75</v>
      </c>
      <c r="H41" s="2">
        <f t="shared" si="19"/>
        <v>0</v>
      </c>
      <c r="I41" s="2">
        <f t="shared" si="24"/>
        <v>-10</v>
      </c>
      <c r="K41" s="2">
        <f t="shared" si="25"/>
        <v>75</v>
      </c>
      <c r="L41" s="2">
        <f t="shared" si="26"/>
        <v>-4.9999999999999991</v>
      </c>
      <c r="M41" s="2">
        <f t="shared" si="27"/>
        <v>-8.6602540378443873</v>
      </c>
      <c r="O41" s="2">
        <f t="shared" si="28"/>
        <v>75</v>
      </c>
      <c r="P41" s="2">
        <f t="shared" si="29"/>
        <v>-4.9999999999999991</v>
      </c>
      <c r="Q41" s="2">
        <f t="shared" si="30"/>
        <v>-8.6602540378443891</v>
      </c>
      <c r="S41" s="2">
        <f t="shared" si="15"/>
        <v>75</v>
      </c>
      <c r="T41" s="2">
        <f t="shared" si="15"/>
        <v>-4.9999999999999991</v>
      </c>
      <c r="U41" s="2">
        <f t="shared" si="31"/>
        <v>991.33974596215558</v>
      </c>
      <c r="W41" s="2">
        <f t="shared" si="20"/>
        <v>75.655193192327758</v>
      </c>
      <c r="X41" s="2">
        <f t="shared" si="21"/>
        <v>-5.0436795461551824</v>
      </c>
      <c r="Z41" s="2">
        <v>8</v>
      </c>
      <c r="AB41" s="2">
        <f t="shared" si="5"/>
        <v>-3.1644285297114219</v>
      </c>
      <c r="AC41" s="2">
        <f t="shared" si="5"/>
        <v>-31.644285297114195</v>
      </c>
      <c r="AE41" s="2">
        <f t="shared" si="32"/>
        <v>-3.1644285297114201</v>
      </c>
      <c r="AF41" s="2">
        <f t="shared" si="32"/>
        <v>-2.6946710024913081</v>
      </c>
      <c r="AG41" s="44">
        <f>IF(OR(AE41=0,AF41=0),0,AF41/AE41)</f>
        <v>0.85155059663712751</v>
      </c>
      <c r="AH41" s="44">
        <f>ATAN(AG41)</f>
        <v>0.70539357695904492</v>
      </c>
      <c r="AI41" s="15">
        <f>IF(AE41=0,IF(AF41&gt;0,0,180),IF(AF41=0,IF(AE41&gt;0,90,270),IF(AE41&lt;0,270-DEGREES(AH41),90-DEGREES(AH41))))</f>
        <v>229.58392514461008</v>
      </c>
      <c r="AJ41" s="2">
        <f>AI41-AI40</f>
        <v>49.583925144610077</v>
      </c>
      <c r="AK41" s="2">
        <f>AK42</f>
        <v>1</v>
      </c>
    </row>
    <row r="42" spans="1:37" x14ac:dyDescent="0.2">
      <c r="A42" s="2">
        <f t="shared" si="17"/>
        <v>16</v>
      </c>
      <c r="B42" s="2" t="s">
        <v>115</v>
      </c>
      <c r="C42" s="2">
        <v>-30</v>
      </c>
      <c r="D42" s="2">
        <v>0</v>
      </c>
      <c r="E42" s="2">
        <v>-70</v>
      </c>
      <c r="G42" s="2">
        <f t="shared" si="18"/>
        <v>-30</v>
      </c>
      <c r="H42" s="2">
        <f t="shared" si="19"/>
        <v>0</v>
      </c>
      <c r="I42" s="2">
        <f t="shared" si="24"/>
        <v>-70</v>
      </c>
      <c r="K42" s="2">
        <f t="shared" si="25"/>
        <v>-30</v>
      </c>
      <c r="L42" s="2">
        <f t="shared" si="26"/>
        <v>-34.999999999999993</v>
      </c>
      <c r="M42" s="2">
        <f t="shared" si="27"/>
        <v>-60.621778264910709</v>
      </c>
      <c r="O42" s="2">
        <f t="shared" si="28"/>
        <v>-30.000000000000004</v>
      </c>
      <c r="P42" s="2">
        <f t="shared" si="29"/>
        <v>-34.999999999999993</v>
      </c>
      <c r="Q42" s="2">
        <f t="shared" si="30"/>
        <v>-60.621778264910709</v>
      </c>
      <c r="S42" s="2">
        <f t="shared" si="15"/>
        <v>-30.000000000000004</v>
      </c>
      <c r="T42" s="2">
        <f t="shared" si="15"/>
        <v>-34.999999999999993</v>
      </c>
      <c r="U42" s="2">
        <f t="shared" si="31"/>
        <v>939.37822173508926</v>
      </c>
      <c r="W42" s="2">
        <f t="shared" si="20"/>
        <v>-31.936018214887035</v>
      </c>
      <c r="X42" s="2">
        <f t="shared" si="21"/>
        <v>-37.258687917368199</v>
      </c>
      <c r="Z42" s="23">
        <f>Z38</f>
        <v>5</v>
      </c>
      <c r="AB42" s="2">
        <f t="shared" si="5"/>
        <v>-8.2133901352495613</v>
      </c>
      <c r="AC42" s="2">
        <f t="shared" si="5"/>
        <v>-15.400106503592921</v>
      </c>
      <c r="AE42" s="2">
        <f>AB42-AB40</f>
        <v>-8.2133901352495595</v>
      </c>
      <c r="AF42" s="2">
        <f>AC42-AC40</f>
        <v>13.549507791029965</v>
      </c>
      <c r="AG42" s="44">
        <f>IF(OR(AE42=0,AF42=0),0,AF42/AE42)</f>
        <v>-1.6496851565444688</v>
      </c>
      <c r="AH42" s="44">
        <f>ATAN(AG42)</f>
        <v>-1.0258478210414752</v>
      </c>
      <c r="AI42" s="15">
        <f>IF(AE42=0,IF(AF42&gt;0,0,180),IF(AF42=0,IF(AE42&gt;0,90,270),IF(AE42&lt;0,270-DEGREES(AH42),90-DEGREES(AH42))))</f>
        <v>328.7767505683683</v>
      </c>
      <c r="AJ42" s="2">
        <f>AI42-AI40</f>
        <v>148.7767505683683</v>
      </c>
      <c r="AK42" s="2">
        <f>IF(AND(AJ42&gt;0,AJ42&lt;180),1,IF(AJ42&lt;-180,1,0))</f>
        <v>1</v>
      </c>
    </row>
    <row r="43" spans="1:37" x14ac:dyDescent="0.2">
      <c r="A43" s="2">
        <f t="shared" si="17"/>
        <v>17</v>
      </c>
      <c r="C43" s="2">
        <v>-30</v>
      </c>
      <c r="D43" s="2">
        <v>0</v>
      </c>
      <c r="E43" s="2">
        <v>-80</v>
      </c>
      <c r="G43" s="2">
        <f t="shared" si="18"/>
        <v>-30</v>
      </c>
      <c r="H43" s="2">
        <f t="shared" si="19"/>
        <v>0</v>
      </c>
      <c r="I43" s="2">
        <f t="shared" si="24"/>
        <v>-80</v>
      </c>
      <c r="K43" s="2">
        <f t="shared" si="25"/>
        <v>-30</v>
      </c>
      <c r="L43" s="2">
        <f t="shared" si="26"/>
        <v>-39.999999999999993</v>
      </c>
      <c r="M43" s="2">
        <f t="shared" si="27"/>
        <v>-69.282032302755098</v>
      </c>
      <c r="O43" s="2">
        <f t="shared" si="28"/>
        <v>-30.000000000000004</v>
      </c>
      <c r="P43" s="2">
        <f t="shared" si="29"/>
        <v>-39.999999999999993</v>
      </c>
      <c r="Q43" s="2">
        <f t="shared" si="30"/>
        <v>-69.282032302755098</v>
      </c>
      <c r="S43" s="2">
        <f t="shared" ref="S43:T53" si="33">O43</f>
        <v>-30.000000000000004</v>
      </c>
      <c r="T43" s="2">
        <f t="shared" si="33"/>
        <v>-39.999999999999993</v>
      </c>
      <c r="U43" s="2">
        <f t="shared" si="31"/>
        <v>930.71796769724494</v>
      </c>
      <c r="W43" s="2">
        <f t="shared" si="20"/>
        <v>-32.233180234206849</v>
      </c>
      <c r="X43" s="2">
        <f t="shared" si="21"/>
        <v>-42.97757364560912</v>
      </c>
      <c r="Z43" s="2">
        <v>6</v>
      </c>
      <c r="AA43" s="2" t="s">
        <v>116</v>
      </c>
      <c r="AB43" s="2">
        <f t="shared" si="5"/>
        <v>-1.0931013095570352E-15</v>
      </c>
      <c r="AC43" s="2">
        <f t="shared" si="5"/>
        <v>-8.3212749340021137</v>
      </c>
      <c r="AI43" s="15"/>
      <c r="AK43" s="2">
        <f>AK45</f>
        <v>1</v>
      </c>
    </row>
    <row r="44" spans="1:37" x14ac:dyDescent="0.2">
      <c r="A44" s="2">
        <f t="shared" si="17"/>
        <v>18</v>
      </c>
      <c r="B44" s="2" t="s">
        <v>117</v>
      </c>
      <c r="C44" s="2">
        <v>30</v>
      </c>
      <c r="D44" s="2">
        <v>0</v>
      </c>
      <c r="E44" s="2">
        <v>-70</v>
      </c>
      <c r="G44" s="2">
        <f t="shared" si="18"/>
        <v>30</v>
      </c>
      <c r="H44" s="2">
        <f t="shared" si="19"/>
        <v>0</v>
      </c>
      <c r="I44" s="2">
        <f t="shared" si="24"/>
        <v>-70</v>
      </c>
      <c r="K44" s="2">
        <f t="shared" si="25"/>
        <v>30</v>
      </c>
      <c r="L44" s="2">
        <f t="shared" si="26"/>
        <v>-34.999999999999993</v>
      </c>
      <c r="M44" s="2">
        <f t="shared" si="27"/>
        <v>-60.621778264910709</v>
      </c>
      <c r="O44" s="2">
        <f t="shared" si="28"/>
        <v>29.999999999999996</v>
      </c>
      <c r="P44" s="2">
        <f t="shared" si="29"/>
        <v>-34.999999999999993</v>
      </c>
      <c r="Q44" s="2">
        <f t="shared" si="30"/>
        <v>-60.621778264910709</v>
      </c>
      <c r="S44" s="2">
        <f t="shared" si="33"/>
        <v>29.999999999999996</v>
      </c>
      <c r="T44" s="2">
        <f t="shared" si="33"/>
        <v>-34.999999999999993</v>
      </c>
      <c r="U44" s="2">
        <f t="shared" si="31"/>
        <v>939.37822173508926</v>
      </c>
      <c r="W44" s="2">
        <f t="shared" si="20"/>
        <v>31.936018214887028</v>
      </c>
      <c r="X44" s="2">
        <f t="shared" si="21"/>
        <v>-37.258687917368199</v>
      </c>
      <c r="Z44" s="2">
        <v>7</v>
      </c>
      <c r="AB44" s="2">
        <f t="shared" si="5"/>
        <v>8.2133901352495577</v>
      </c>
      <c r="AC44" s="2">
        <f t="shared" si="5"/>
        <v>-15.400106503592921</v>
      </c>
      <c r="AE44" s="2">
        <f t="shared" ref="AE44:AF46" si="34">AB44-AB43</f>
        <v>8.2133901352495595</v>
      </c>
      <c r="AF44" s="2">
        <f t="shared" si="34"/>
        <v>-7.0788315695908075</v>
      </c>
      <c r="AG44" s="44">
        <f>IF(OR(AE44=0,AF44=0),0,AF44/AE44)</f>
        <v>-0.86186476631743747</v>
      </c>
      <c r="AH44" s="44">
        <f>ATAN(AG44)</f>
        <v>-0.71134197098483054</v>
      </c>
      <c r="AI44" s="15">
        <f>IF(AE44=0,IF(AF44&gt;0,0,180),IF(AF44=0,IF(AE44&gt;0,90,270),IF(AE44&lt;0,270-DEGREES(AH44),90-DEGREES(AH44))))</f>
        <v>130.75689272794824</v>
      </c>
      <c r="AK44" s="2">
        <f>AK45</f>
        <v>1</v>
      </c>
    </row>
    <row r="45" spans="1:37" x14ac:dyDescent="0.2">
      <c r="A45" s="2">
        <f t="shared" si="17"/>
        <v>19</v>
      </c>
      <c r="C45" s="2">
        <v>30</v>
      </c>
      <c r="D45" s="2">
        <v>0</v>
      </c>
      <c r="E45" s="2">
        <v>-80</v>
      </c>
      <c r="G45" s="2">
        <f t="shared" si="18"/>
        <v>30</v>
      </c>
      <c r="H45" s="2">
        <f t="shared" si="19"/>
        <v>0</v>
      </c>
      <c r="I45" s="2">
        <f t="shared" si="24"/>
        <v>-80</v>
      </c>
      <c r="K45" s="2">
        <f t="shared" si="25"/>
        <v>30</v>
      </c>
      <c r="L45" s="2">
        <f t="shared" si="26"/>
        <v>-39.999999999999993</v>
      </c>
      <c r="M45" s="2">
        <f t="shared" si="27"/>
        <v>-69.282032302755098</v>
      </c>
      <c r="O45" s="2">
        <f t="shared" si="28"/>
        <v>29.999999999999996</v>
      </c>
      <c r="P45" s="2">
        <f t="shared" si="29"/>
        <v>-39.999999999999993</v>
      </c>
      <c r="Q45" s="2">
        <f t="shared" si="30"/>
        <v>-69.282032302755098</v>
      </c>
      <c r="S45" s="2">
        <f t="shared" si="33"/>
        <v>29.999999999999996</v>
      </c>
      <c r="T45" s="2">
        <f t="shared" si="33"/>
        <v>-39.999999999999993</v>
      </c>
      <c r="U45" s="2">
        <f t="shared" si="31"/>
        <v>930.71796769724494</v>
      </c>
      <c r="W45" s="2">
        <f t="shared" si="20"/>
        <v>32.233180234206841</v>
      </c>
      <c r="X45" s="2">
        <f t="shared" si="21"/>
        <v>-42.97757364560912</v>
      </c>
      <c r="Y45" s="45"/>
      <c r="Z45" s="2">
        <v>10</v>
      </c>
      <c r="AB45" s="2">
        <f t="shared" si="5"/>
        <v>3.1644285297114179</v>
      </c>
      <c r="AC45" s="2">
        <f t="shared" si="5"/>
        <v>-31.644285297114195</v>
      </c>
      <c r="AE45" s="2">
        <f t="shared" si="34"/>
        <v>-5.0489616055381399</v>
      </c>
      <c r="AF45" s="2">
        <f t="shared" si="34"/>
        <v>-16.244178793521272</v>
      </c>
      <c r="AG45" s="44">
        <f>IF(OR(AE45=0,AF45=0),0,AF45/AE45)</f>
        <v>3.2173306241234325</v>
      </c>
      <c r="AH45" s="44">
        <f>ATAN(AG45)</f>
        <v>1.2694457574743367</v>
      </c>
      <c r="AI45" s="15">
        <f>IF(AE45=0,IF(AF45&gt;0,0,180),IF(AF45=0,IF(AE45&gt;0,90,270),IF(AE45&lt;0,270-DEGREES(AH45),90-DEGREES(AH45))))</f>
        <v>197.26611577593263</v>
      </c>
      <c r="AJ45" s="2">
        <f>AI45-AI44</f>
        <v>66.509223047984392</v>
      </c>
      <c r="AK45" s="23">
        <f>IF(AND(AJ45&gt;0,AJ45&lt;180),1,IF(AJ45&lt;-180,1,0))</f>
        <v>1</v>
      </c>
    </row>
    <row r="46" spans="1:37" x14ac:dyDescent="0.2">
      <c r="A46" s="2">
        <f t="shared" si="17"/>
        <v>20</v>
      </c>
      <c r="B46" s="2" t="s">
        <v>118</v>
      </c>
      <c r="C46" s="2">
        <v>0</v>
      </c>
      <c r="D46" s="2">
        <v>30</v>
      </c>
      <c r="E46" s="2">
        <v>-80</v>
      </c>
      <c r="G46" s="2">
        <f t="shared" si="18"/>
        <v>0</v>
      </c>
      <c r="H46" s="2">
        <f t="shared" si="19"/>
        <v>30</v>
      </c>
      <c r="I46" s="2">
        <f t="shared" si="24"/>
        <v>-80</v>
      </c>
      <c r="K46" s="2">
        <f t="shared" si="25"/>
        <v>0</v>
      </c>
      <c r="L46" s="2">
        <f t="shared" si="26"/>
        <v>-14.019237886466833</v>
      </c>
      <c r="M46" s="2">
        <f t="shared" si="27"/>
        <v>-84.282032302755098</v>
      </c>
      <c r="O46" s="2">
        <f t="shared" si="28"/>
        <v>-2.9808017524962994E-15</v>
      </c>
      <c r="P46" s="2">
        <f t="shared" si="29"/>
        <v>-14.019237886466833</v>
      </c>
      <c r="Q46" s="2">
        <f t="shared" si="30"/>
        <v>-84.282032302755098</v>
      </c>
      <c r="S46" s="2">
        <f t="shared" si="33"/>
        <v>-2.9808017524962994E-15</v>
      </c>
      <c r="T46" s="2">
        <f t="shared" si="33"/>
        <v>-14.019237886466833</v>
      </c>
      <c r="U46" s="2">
        <f t="shared" si="31"/>
        <v>915.71796769724494</v>
      </c>
      <c r="W46" s="2">
        <f t="shared" si="20"/>
        <v>-3.2551526317563893E-15</v>
      </c>
      <c r="X46" s="2">
        <f t="shared" si="21"/>
        <v>-15.309558598834744</v>
      </c>
      <c r="Y46" s="45"/>
      <c r="Z46" s="2">
        <v>9</v>
      </c>
      <c r="AB46" s="2">
        <f t="shared" si="5"/>
        <v>-1.99756609480333E-15</v>
      </c>
      <c r="AC46" s="2">
        <f t="shared" si="5"/>
        <v>-28.949614294622886</v>
      </c>
      <c r="AE46" s="2">
        <f t="shared" si="34"/>
        <v>-3.1644285297114196</v>
      </c>
      <c r="AF46" s="2">
        <f t="shared" si="34"/>
        <v>2.6946710024913081</v>
      </c>
      <c r="AG46" s="44">
        <f>IF(OR(AE46=0,AF46=0),0,AF46/AE46)</f>
        <v>-0.85155059663712762</v>
      </c>
      <c r="AH46" s="44">
        <f>ATAN(AG46)</f>
        <v>-0.70539357695904503</v>
      </c>
      <c r="AI46" s="15">
        <f>IF(AE46=0,IF(AF46&gt;0,0,180),IF(AF46=0,IF(AE46&gt;0,90,270),IF(AE46&lt;0,270-DEGREES(AH46),90-DEGREES(AH46))))</f>
        <v>310.41607485538992</v>
      </c>
      <c r="AJ46" s="2">
        <f>AI46-AI45</f>
        <v>113.14995907945729</v>
      </c>
      <c r="AK46" s="2">
        <f>AK47</f>
        <v>1</v>
      </c>
    </row>
    <row r="47" spans="1:37" x14ac:dyDescent="0.2">
      <c r="A47" s="2">
        <f t="shared" si="17"/>
        <v>21</v>
      </c>
      <c r="C47" s="2">
        <v>0</v>
      </c>
      <c r="D47" s="2">
        <v>30</v>
      </c>
      <c r="E47" s="2">
        <v>-90</v>
      </c>
      <c r="G47" s="2">
        <f t="shared" si="18"/>
        <v>0</v>
      </c>
      <c r="H47" s="2">
        <f t="shared" si="19"/>
        <v>30</v>
      </c>
      <c r="I47" s="2">
        <f t="shared" si="24"/>
        <v>-90</v>
      </c>
      <c r="K47" s="2">
        <f t="shared" si="25"/>
        <v>0</v>
      </c>
      <c r="L47" s="2">
        <f t="shared" si="26"/>
        <v>-19.019237886466833</v>
      </c>
      <c r="M47" s="2">
        <f t="shared" si="27"/>
        <v>-92.94228634059948</v>
      </c>
      <c r="O47" s="2">
        <f t="shared" si="28"/>
        <v>-3.287088866223454E-15</v>
      </c>
      <c r="P47" s="2">
        <f t="shared" si="29"/>
        <v>-19.019237886466833</v>
      </c>
      <c r="Q47" s="2">
        <f t="shared" si="30"/>
        <v>-92.94228634059948</v>
      </c>
      <c r="S47" s="2">
        <f t="shared" si="33"/>
        <v>-3.287088866223454E-15</v>
      </c>
      <c r="T47" s="2">
        <f t="shared" si="33"/>
        <v>-19.019237886466833</v>
      </c>
      <c r="U47" s="2">
        <f t="shared" si="31"/>
        <v>907.05771365940052</v>
      </c>
      <c r="W47" s="2">
        <f t="shared" si="20"/>
        <v>-3.6239026654237279E-15</v>
      </c>
      <c r="X47" s="2">
        <f t="shared" si="21"/>
        <v>-20.96805704869243</v>
      </c>
      <c r="Z47" s="23">
        <f>Z43</f>
        <v>6</v>
      </c>
      <c r="AB47" s="2">
        <f t="shared" si="5"/>
        <v>-1.0931013095570352E-15</v>
      </c>
      <c r="AC47" s="2">
        <f t="shared" si="5"/>
        <v>-8.3212749340021137</v>
      </c>
      <c r="AE47" s="2">
        <f>AB47-AB45</f>
        <v>-3.1644285297114187</v>
      </c>
      <c r="AF47" s="2">
        <f>AC47-AC45</f>
        <v>23.323010363112083</v>
      </c>
      <c r="AG47" s="44">
        <f>IF(OR(AE47=0,AF47=0),0,AF47/AE47)</f>
        <v>-7.3703703983603743</v>
      </c>
      <c r="AH47" s="44">
        <f>ATAN(AG47)</f>
        <v>-1.4359414098049887</v>
      </c>
      <c r="AI47" s="15">
        <f>IF(AE47=0,IF(AF47&gt;0,0,180),IF(AF47=0,IF(AE47&gt;0,90,270),IF(AE47&lt;0,270-DEGREES(AH47),90-DEGREES(AH47))))</f>
        <v>352.27338240989121</v>
      </c>
      <c r="AJ47" s="2">
        <f>AI47-AI45</f>
        <v>155.00726663395858</v>
      </c>
      <c r="AK47" s="2">
        <f>IF(AND(AJ47&gt;0,AJ47&lt;180),1,IF(AJ47&lt;-180,1,0))</f>
        <v>1</v>
      </c>
    </row>
    <row r="48" spans="1:37" x14ac:dyDescent="0.2">
      <c r="A48" s="2">
        <f t="shared" si="17"/>
        <v>22</v>
      </c>
      <c r="B48" s="2" t="s">
        <v>64</v>
      </c>
      <c r="C48" s="2">
        <v>-125</v>
      </c>
      <c r="D48" s="2">
        <v>0</v>
      </c>
      <c r="E48" s="2">
        <v>0</v>
      </c>
      <c r="G48" s="2">
        <f t="shared" si="18"/>
        <v>-125</v>
      </c>
      <c r="H48" s="2">
        <f t="shared" si="19"/>
        <v>0</v>
      </c>
      <c r="I48" s="2">
        <f t="shared" si="24"/>
        <v>0</v>
      </c>
      <c r="K48" s="2">
        <f t="shared" si="25"/>
        <v>-125</v>
      </c>
      <c r="L48" s="2">
        <f t="shared" si="26"/>
        <v>0</v>
      </c>
      <c r="M48" s="2">
        <f t="shared" si="27"/>
        <v>0</v>
      </c>
      <c r="O48" s="2">
        <f t="shared" si="28"/>
        <v>-125</v>
      </c>
      <c r="P48" s="2">
        <f t="shared" si="29"/>
        <v>0</v>
      </c>
      <c r="Q48" s="2">
        <f t="shared" si="30"/>
        <v>4.4208736889921613E-15</v>
      </c>
      <c r="S48" s="2">
        <f t="shared" si="33"/>
        <v>-125</v>
      </c>
      <c r="T48" s="2">
        <f t="shared" si="33"/>
        <v>0</v>
      </c>
      <c r="U48" s="2">
        <f t="shared" si="31"/>
        <v>1000</v>
      </c>
      <c r="W48" s="2">
        <f t="shared" si="20"/>
        <v>-125</v>
      </c>
      <c r="X48" s="2">
        <f t="shared" si="21"/>
        <v>0</v>
      </c>
      <c r="Z48" s="2">
        <v>7</v>
      </c>
      <c r="AA48" s="2" t="s">
        <v>119</v>
      </c>
      <c r="AB48" s="2">
        <f t="shared" si="5"/>
        <v>8.2133901352495577</v>
      </c>
      <c r="AC48" s="2">
        <f t="shared" si="5"/>
        <v>-15.400106503592921</v>
      </c>
      <c r="AI48" s="15"/>
      <c r="AK48" s="2">
        <f>AK50</f>
        <v>0</v>
      </c>
    </row>
    <row r="49" spans="1:37" x14ac:dyDescent="0.2">
      <c r="A49" s="2">
        <f t="shared" si="17"/>
        <v>23</v>
      </c>
      <c r="C49" s="2">
        <v>125</v>
      </c>
      <c r="D49" s="2">
        <v>0</v>
      </c>
      <c r="E49" s="2">
        <v>0</v>
      </c>
      <c r="G49" s="2">
        <f t="shared" si="18"/>
        <v>125</v>
      </c>
      <c r="H49" s="2">
        <f t="shared" si="19"/>
        <v>0</v>
      </c>
      <c r="I49" s="2">
        <f t="shared" si="24"/>
        <v>0</v>
      </c>
      <c r="K49" s="2">
        <f t="shared" si="25"/>
        <v>125</v>
      </c>
      <c r="L49" s="2">
        <f t="shared" si="26"/>
        <v>0</v>
      </c>
      <c r="M49" s="2">
        <f t="shared" si="27"/>
        <v>0</v>
      </c>
      <c r="O49" s="2">
        <f t="shared" si="28"/>
        <v>125</v>
      </c>
      <c r="P49" s="2">
        <f t="shared" si="29"/>
        <v>0</v>
      </c>
      <c r="Q49" s="2">
        <f t="shared" si="30"/>
        <v>-4.4208736889921613E-15</v>
      </c>
      <c r="S49" s="2">
        <f t="shared" si="33"/>
        <v>125</v>
      </c>
      <c r="T49" s="2">
        <f t="shared" si="33"/>
        <v>0</v>
      </c>
      <c r="U49" s="2">
        <f t="shared" si="31"/>
        <v>1000</v>
      </c>
      <c r="W49" s="2">
        <f t="shared" si="20"/>
        <v>125</v>
      </c>
      <c r="X49" s="2">
        <f t="shared" si="21"/>
        <v>0</v>
      </c>
      <c r="Z49" s="2">
        <v>5</v>
      </c>
      <c r="AB49" s="2">
        <f t="shared" si="5"/>
        <v>-8.2133901352495613</v>
      </c>
      <c r="AC49" s="2">
        <f t="shared" si="5"/>
        <v>-15.400106503592921</v>
      </c>
      <c r="AE49" s="2">
        <f t="shared" ref="AE49:AF51" si="35">AB49-AB48</f>
        <v>-16.426780270499119</v>
      </c>
      <c r="AF49" s="2">
        <f t="shared" si="35"/>
        <v>0</v>
      </c>
      <c r="AG49" s="44">
        <f>IF(OR(AE49=0,AF49=0),0,AF49/AE49)</f>
        <v>0</v>
      </c>
      <c r="AH49" s="44">
        <f>ATAN(AG49)</f>
        <v>0</v>
      </c>
      <c r="AI49" s="15">
        <f>IF(AE49=0,IF(AF49&gt;0,0,180),IF(AF49=0,IF(AE49&gt;0,90,270),IF(AE49&lt;0,270-DEGREES(AH49),90-DEGREES(AH49))))</f>
        <v>270</v>
      </c>
      <c r="AK49" s="2">
        <f>AK50</f>
        <v>0</v>
      </c>
    </row>
    <row r="50" spans="1:37" x14ac:dyDescent="0.2">
      <c r="A50" s="2">
        <f t="shared" si="17"/>
        <v>24</v>
      </c>
      <c r="B50" s="2" t="s">
        <v>65</v>
      </c>
      <c r="C50" s="2">
        <v>0</v>
      </c>
      <c r="D50" s="2">
        <v>-125</v>
      </c>
      <c r="E50" s="2">
        <v>0</v>
      </c>
      <c r="G50" s="2">
        <f t="shared" si="18"/>
        <v>0</v>
      </c>
      <c r="H50" s="2">
        <f t="shared" si="19"/>
        <v>-125</v>
      </c>
      <c r="I50" s="2">
        <f t="shared" si="24"/>
        <v>0</v>
      </c>
      <c r="K50" s="2">
        <f t="shared" si="25"/>
        <v>0</v>
      </c>
      <c r="L50" s="2">
        <f t="shared" si="26"/>
        <v>-108.25317547305484</v>
      </c>
      <c r="M50" s="2">
        <f t="shared" si="27"/>
        <v>62.499999999999993</v>
      </c>
      <c r="O50" s="2">
        <f t="shared" si="28"/>
        <v>2.2104368444960802E-15</v>
      </c>
      <c r="P50" s="2">
        <f t="shared" si="29"/>
        <v>-108.25317547305484</v>
      </c>
      <c r="Q50" s="2">
        <f t="shared" si="30"/>
        <v>62.499999999999993</v>
      </c>
      <c r="S50" s="2">
        <f t="shared" si="33"/>
        <v>2.2104368444960802E-15</v>
      </c>
      <c r="T50" s="2">
        <f t="shared" si="33"/>
        <v>-108.25317547305484</v>
      </c>
      <c r="U50" s="2">
        <f t="shared" si="31"/>
        <v>1062.5</v>
      </c>
      <c r="W50" s="2">
        <f t="shared" si="20"/>
        <v>2.0804111477610167E-15</v>
      </c>
      <c r="X50" s="2">
        <f t="shared" si="21"/>
        <v>-101.88534162169867</v>
      </c>
      <c r="Z50" s="2">
        <v>8</v>
      </c>
      <c r="AB50" s="2">
        <f t="shared" si="5"/>
        <v>-3.1644285297114219</v>
      </c>
      <c r="AC50" s="2">
        <f t="shared" si="5"/>
        <v>-31.644285297114195</v>
      </c>
      <c r="AE50" s="2">
        <f t="shared" si="35"/>
        <v>5.048961605538139</v>
      </c>
      <c r="AF50" s="2">
        <f t="shared" si="35"/>
        <v>-16.244178793521272</v>
      </c>
      <c r="AG50" s="44">
        <f>IF(OR(AE50=0,AF50=0),0,AF50/AE50)</f>
        <v>-3.217330624123433</v>
      </c>
      <c r="AH50" s="44">
        <f>ATAN(AG50)</f>
        <v>-1.2694457574743367</v>
      </c>
      <c r="AI50" s="15">
        <f>IF(AE50=0,IF(AF50&gt;0,0,180),IF(AF50=0,IF(AE50&gt;0,90,270),IF(AE50&lt;0,270-DEGREES(AH50),90-DEGREES(AH50))))</f>
        <v>162.73388422406737</v>
      </c>
      <c r="AJ50" s="2">
        <f>AI50-AI49</f>
        <v>-107.26611577593263</v>
      </c>
      <c r="AK50" s="23">
        <f>IF(AND(AJ50&gt;0,AJ50&lt;180),1,IF(AJ50&lt;-180,1,0))</f>
        <v>0</v>
      </c>
    </row>
    <row r="51" spans="1:37" x14ac:dyDescent="0.2">
      <c r="A51" s="2">
        <f t="shared" si="17"/>
        <v>25</v>
      </c>
      <c r="C51" s="2">
        <v>0</v>
      </c>
      <c r="D51" s="2">
        <v>125</v>
      </c>
      <c r="E51" s="2">
        <v>0</v>
      </c>
      <c r="G51" s="2">
        <f t="shared" si="18"/>
        <v>0</v>
      </c>
      <c r="H51" s="2">
        <f t="shared" si="19"/>
        <v>125</v>
      </c>
      <c r="I51" s="2">
        <f t="shared" si="24"/>
        <v>0</v>
      </c>
      <c r="K51" s="2">
        <f t="shared" si="25"/>
        <v>0</v>
      </c>
      <c r="L51" s="2">
        <f t="shared" si="26"/>
        <v>108.25317547305484</v>
      </c>
      <c r="M51" s="2">
        <f t="shared" si="27"/>
        <v>-62.499999999999993</v>
      </c>
      <c r="O51" s="2">
        <f t="shared" si="28"/>
        <v>-2.2104368444960802E-15</v>
      </c>
      <c r="P51" s="2">
        <f t="shared" si="29"/>
        <v>108.25317547305484</v>
      </c>
      <c r="Q51" s="2">
        <f t="shared" si="30"/>
        <v>-62.499999999999993</v>
      </c>
      <c r="S51" s="2">
        <f t="shared" si="33"/>
        <v>-2.2104368444960802E-15</v>
      </c>
      <c r="T51" s="2">
        <f t="shared" si="33"/>
        <v>108.25317547305484</v>
      </c>
      <c r="U51" s="2">
        <f t="shared" si="31"/>
        <v>937.5</v>
      </c>
      <c r="W51" s="2">
        <f t="shared" si="20"/>
        <v>-2.357799300795819E-15</v>
      </c>
      <c r="X51" s="2">
        <f t="shared" si="21"/>
        <v>115.47005383792516</v>
      </c>
      <c r="Z51" s="2">
        <v>10</v>
      </c>
      <c r="AB51" s="2">
        <f t="shared" ref="AB51:AC82" si="36">INDEX(W$26:W$54,$Z51+1)</f>
        <v>3.1644285297114179</v>
      </c>
      <c r="AC51" s="2">
        <f t="shared" si="36"/>
        <v>-31.644285297114195</v>
      </c>
      <c r="AE51" s="2">
        <f t="shared" si="35"/>
        <v>6.3288570594228393</v>
      </c>
      <c r="AF51" s="2">
        <f t="shared" si="35"/>
        <v>0</v>
      </c>
      <c r="AG51" s="44">
        <f>IF(OR(AE51=0,AF51=0),0,AF51/AE51)</f>
        <v>0</v>
      </c>
      <c r="AH51" s="44">
        <f>ATAN(AG51)</f>
        <v>0</v>
      </c>
      <c r="AI51" s="15">
        <f>IF(AE51=0,IF(AF51&gt;0,0,180),IF(AF51=0,IF(AE51&gt;0,90,270),IF(AE51&lt;0,270-DEGREES(AH51),90-DEGREES(AH51))))</f>
        <v>90</v>
      </c>
      <c r="AK51" s="2">
        <f>AK52</f>
        <v>0</v>
      </c>
    </row>
    <row r="52" spans="1:37" x14ac:dyDescent="0.2">
      <c r="A52" s="2">
        <f t="shared" si="17"/>
        <v>26</v>
      </c>
      <c r="B52" s="2" t="s">
        <v>66</v>
      </c>
      <c r="C52" s="2">
        <v>0</v>
      </c>
      <c r="D52" s="2">
        <v>0</v>
      </c>
      <c r="E52" s="2">
        <v>-125</v>
      </c>
      <c r="G52" s="2">
        <f t="shared" si="18"/>
        <v>0</v>
      </c>
      <c r="H52" s="2">
        <f t="shared" si="19"/>
        <v>0</v>
      </c>
      <c r="I52" s="2">
        <f t="shared" si="24"/>
        <v>-125</v>
      </c>
      <c r="K52" s="2">
        <f t="shared" si="25"/>
        <v>0</v>
      </c>
      <c r="L52" s="2">
        <f t="shared" si="26"/>
        <v>-62.499999999999993</v>
      </c>
      <c r="M52" s="2">
        <f t="shared" si="27"/>
        <v>-108.25317547305484</v>
      </c>
      <c r="O52" s="2">
        <f t="shared" si="28"/>
        <v>-3.8285889215894375E-15</v>
      </c>
      <c r="P52" s="2">
        <f t="shared" si="29"/>
        <v>-62.499999999999993</v>
      </c>
      <c r="Q52" s="2">
        <f t="shared" si="30"/>
        <v>-108.25317547305484</v>
      </c>
      <c r="S52" s="2">
        <f t="shared" si="33"/>
        <v>-3.8285889215894375E-15</v>
      </c>
      <c r="T52" s="2">
        <f t="shared" si="33"/>
        <v>-62.499999999999993</v>
      </c>
      <c r="U52" s="2">
        <f t="shared" si="31"/>
        <v>891.74682452694515</v>
      </c>
      <c r="W52" s="2">
        <f t="shared" si="20"/>
        <v>-4.2933586263348137E-15</v>
      </c>
      <c r="X52" s="2">
        <f t="shared" si="21"/>
        <v>-70.087157342169462</v>
      </c>
      <c r="Z52" s="23">
        <f>Z48</f>
        <v>7</v>
      </c>
      <c r="AB52" s="2">
        <f t="shared" si="36"/>
        <v>8.2133901352495577</v>
      </c>
      <c r="AC52" s="2">
        <f t="shared" si="36"/>
        <v>-15.400106503592921</v>
      </c>
      <c r="AE52" s="2">
        <f>AB52-AB50</f>
        <v>11.37781866496098</v>
      </c>
      <c r="AF52" s="2">
        <f>AC52-AC50</f>
        <v>16.244178793521272</v>
      </c>
      <c r="AG52" s="44">
        <f>IF(OR(AE52=0,AF52=0),0,AF52/AE52)</f>
        <v>1.4277058961702991</v>
      </c>
      <c r="AH52" s="44">
        <f>ATAN(AG52)</f>
        <v>0.95978560845284822</v>
      </c>
      <c r="AI52" s="15">
        <f>IF(AE52=0,IF(AF52&gt;0,0,180),IF(AF52=0,IF(AE52&gt;0,90,270),IF(AE52&lt;0,270-DEGREES(AH52),90-DEGREES(AH52))))</f>
        <v>35.008335398256044</v>
      </c>
      <c r="AJ52" s="2">
        <f>AI52-AI50</f>
        <v>-127.72554882581133</v>
      </c>
      <c r="AK52" s="2">
        <f>IF(AND(AJ52&gt;0,AJ52&lt;180),1,IF(AJ52&lt;-180,1,0))</f>
        <v>0</v>
      </c>
    </row>
    <row r="53" spans="1:37" x14ac:dyDescent="0.2">
      <c r="A53" s="2">
        <f t="shared" si="17"/>
        <v>27</v>
      </c>
      <c r="C53" s="2">
        <v>0</v>
      </c>
      <c r="D53" s="2">
        <v>0</v>
      </c>
      <c r="E53" s="2">
        <v>125</v>
      </c>
      <c r="G53" s="2">
        <f t="shared" si="18"/>
        <v>0</v>
      </c>
      <c r="H53" s="2">
        <f t="shared" si="19"/>
        <v>0</v>
      </c>
      <c r="I53" s="2">
        <f t="shared" si="24"/>
        <v>125</v>
      </c>
      <c r="K53" s="2">
        <f t="shared" si="25"/>
        <v>0</v>
      </c>
      <c r="L53" s="2">
        <f t="shared" si="26"/>
        <v>62.499999999999993</v>
      </c>
      <c r="M53" s="2">
        <f t="shared" si="27"/>
        <v>108.25317547305484</v>
      </c>
      <c r="O53" s="2">
        <f t="shared" si="28"/>
        <v>3.8285889215894375E-15</v>
      </c>
      <c r="P53" s="2">
        <f t="shared" si="29"/>
        <v>62.499999999999993</v>
      </c>
      <c r="Q53" s="2">
        <f t="shared" si="30"/>
        <v>108.25317547305484</v>
      </c>
      <c r="S53" s="2">
        <f t="shared" si="33"/>
        <v>3.8285889215894375E-15</v>
      </c>
      <c r="T53" s="2">
        <f t="shared" si="33"/>
        <v>62.499999999999993</v>
      </c>
      <c r="U53" s="2">
        <f t="shared" si="31"/>
        <v>1108.2531754730549</v>
      </c>
      <c r="W53" s="2">
        <f t="shared" si="20"/>
        <v>3.4546157920596208E-15</v>
      </c>
      <c r="X53" s="2">
        <f t="shared" si="21"/>
        <v>56.395056096565696</v>
      </c>
      <c r="Z53" s="2">
        <v>8</v>
      </c>
      <c r="AA53" s="2" t="s">
        <v>120</v>
      </c>
      <c r="AB53" s="2">
        <f t="shared" si="36"/>
        <v>-3.1644285297114219</v>
      </c>
      <c r="AC53" s="2">
        <f t="shared" si="36"/>
        <v>-31.644285297114195</v>
      </c>
      <c r="AI53" s="15"/>
      <c r="AK53" s="2">
        <f>AK55</f>
        <v>1</v>
      </c>
    </row>
    <row r="54" spans="1:37" x14ac:dyDescent="0.2">
      <c r="A54" s="39" t="s">
        <v>121</v>
      </c>
      <c r="B54" s="40"/>
      <c r="C54" s="41"/>
      <c r="D54" s="41"/>
      <c r="E54" s="41"/>
      <c r="F54" s="40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Z54" s="2">
        <v>9</v>
      </c>
      <c r="AB54" s="2">
        <f t="shared" si="36"/>
        <v>-1.99756609480333E-15</v>
      </c>
      <c r="AC54" s="2">
        <f t="shared" si="36"/>
        <v>-28.949614294622886</v>
      </c>
      <c r="AE54" s="2">
        <f t="shared" ref="AE54:AF56" si="37">AB54-AB53</f>
        <v>3.1644285297114201</v>
      </c>
      <c r="AF54" s="2">
        <f t="shared" si="37"/>
        <v>2.6946710024913081</v>
      </c>
      <c r="AG54" s="44">
        <f>IF(OR(AE54=0,AF54=0),0,AF54/AE54)</f>
        <v>0.85155059663712751</v>
      </c>
      <c r="AH54" s="44">
        <f>ATAN(AG54)</f>
        <v>0.70539357695904492</v>
      </c>
      <c r="AI54" s="15">
        <f>IF(AE54=0,IF(AF54&gt;0,0,180),IF(AF54=0,IF(AE54&gt;0,90,270),IF(AE54&lt;0,270-DEGREES(AH54),90-DEGREES(AH54))))</f>
        <v>49.583925144610092</v>
      </c>
      <c r="AK54" s="2">
        <f>AK55</f>
        <v>1</v>
      </c>
    </row>
    <row r="55" spans="1:37" x14ac:dyDescent="0.2">
      <c r="Z55" s="2">
        <v>11</v>
      </c>
      <c r="AB55" s="2">
        <f t="shared" si="36"/>
        <v>-2.9896003066925711E-15</v>
      </c>
      <c r="AC55" s="2">
        <f t="shared" si="36"/>
        <v>-48.803886495788888</v>
      </c>
      <c r="AE55" s="2">
        <f t="shared" si="37"/>
        <v>-9.9203421188924111E-16</v>
      </c>
      <c r="AF55" s="2">
        <f t="shared" si="37"/>
        <v>-19.854272201166001</v>
      </c>
      <c r="AG55" s="44">
        <f>IF(OR(AE55=0,AF55=0),0,AF55/AE55)</f>
        <v>2.0013697071349284E+16</v>
      </c>
      <c r="AH55" s="44">
        <f>ATAN(AG55)</f>
        <v>1.5707963267948966</v>
      </c>
      <c r="AI55" s="15">
        <f>IF(AE55=0,IF(AF55&gt;0,0,180),IF(AF55=0,IF(AE55&gt;0,90,270),IF(AE55&lt;0,270-DEGREES(AH55),90-DEGREES(AH55))))</f>
        <v>180</v>
      </c>
      <c r="AJ55" s="2">
        <f>AI55-AI54</f>
        <v>130.41607485538992</v>
      </c>
      <c r="AK55" s="23">
        <f>IF(AND(AJ55&gt;0,AJ55&lt;180),1,IF(AJ55&lt;-180,1,0))</f>
        <v>1</v>
      </c>
    </row>
    <row r="56" spans="1:37" x14ac:dyDescent="0.2">
      <c r="Z56" s="23">
        <f>Z53</f>
        <v>8</v>
      </c>
      <c r="AB56" s="2">
        <f t="shared" si="36"/>
        <v>-3.1644285297114219</v>
      </c>
      <c r="AC56" s="2">
        <f t="shared" si="36"/>
        <v>-31.644285297114195</v>
      </c>
      <c r="AE56" s="2">
        <f t="shared" si="37"/>
        <v>-3.1644285297114187</v>
      </c>
      <c r="AF56" s="2">
        <f t="shared" si="37"/>
        <v>17.159601198674693</v>
      </c>
      <c r="AG56" s="44">
        <f>IF(OR(AE56=0,AF56=0),0,AF56/AE56)</f>
        <v>-5.4226540550876559</v>
      </c>
      <c r="AH56" s="44">
        <f>ATAN(AG56)</f>
        <v>-1.3884336041949463</v>
      </c>
      <c r="AI56" s="15">
        <f>IF(AE56=0,IF(AF56&gt;0,0,180),IF(AF56=0,IF(AE56&gt;0,90,270),IF(AE56&lt;0,270-DEGREES(AH56),90-DEGREES(AH56))))</f>
        <v>349.55138565450784</v>
      </c>
      <c r="AJ56" s="2">
        <f>AI56-AI55</f>
        <v>169.55138565450784</v>
      </c>
      <c r="AK56" s="2">
        <f>IF(AND(AJ56&gt;0,AJ56&lt;180),1,IF(AJ56&lt;-180,1,0))</f>
        <v>1</v>
      </c>
    </row>
    <row r="57" spans="1:37" x14ac:dyDescent="0.2">
      <c r="Z57" s="2">
        <v>9</v>
      </c>
      <c r="AA57" s="2" t="s">
        <v>122</v>
      </c>
      <c r="AB57" s="2">
        <f t="shared" si="36"/>
        <v>-1.99756609480333E-15</v>
      </c>
      <c r="AC57" s="2">
        <f t="shared" si="36"/>
        <v>-28.949614294622886</v>
      </c>
      <c r="AI57" s="15"/>
      <c r="AK57" s="2">
        <f>AK59</f>
        <v>1</v>
      </c>
    </row>
    <row r="58" spans="1:37" x14ac:dyDescent="0.2">
      <c r="Z58" s="2">
        <v>10</v>
      </c>
      <c r="AB58" s="2">
        <f t="shared" si="36"/>
        <v>3.1644285297114179</v>
      </c>
      <c r="AC58" s="2">
        <f t="shared" si="36"/>
        <v>-31.644285297114195</v>
      </c>
      <c r="AE58" s="2">
        <f t="shared" ref="AE58:AF60" si="38">AB58-AB57</f>
        <v>3.1644285297114196</v>
      </c>
      <c r="AF58" s="2">
        <f t="shared" si="38"/>
        <v>-2.6946710024913081</v>
      </c>
      <c r="AG58" s="44">
        <f>IF(OR(AE58=0,AF58=0),0,AF58/AE58)</f>
        <v>-0.85155059663712762</v>
      </c>
      <c r="AH58" s="44">
        <f>ATAN(AG58)</f>
        <v>-0.70539357695904503</v>
      </c>
      <c r="AI58" s="15">
        <f>IF(AE58=0,IF(AF58&gt;0,0,180),IF(AF58=0,IF(AE58&gt;0,90,270),IF(AE58&lt;0,270-DEGREES(AH58),90-DEGREES(AH58))))</f>
        <v>130.41607485538992</v>
      </c>
      <c r="AK58" s="2">
        <f>AK59</f>
        <v>1</v>
      </c>
    </row>
    <row r="59" spans="1:37" x14ac:dyDescent="0.2">
      <c r="Z59" s="2">
        <v>11</v>
      </c>
      <c r="AB59" s="2">
        <f t="shared" si="36"/>
        <v>-2.9896003066925711E-15</v>
      </c>
      <c r="AC59" s="2">
        <f t="shared" si="36"/>
        <v>-48.803886495788888</v>
      </c>
      <c r="AE59" s="2">
        <f t="shared" si="38"/>
        <v>-3.164428529711421</v>
      </c>
      <c r="AF59" s="2">
        <f t="shared" si="38"/>
        <v>-17.159601198674693</v>
      </c>
      <c r="AG59" s="44">
        <f>IF(OR(AE59=0,AF59=0),0,AF59/AE59)</f>
        <v>5.4226540550876523</v>
      </c>
      <c r="AH59" s="44">
        <f>ATAN(AG59)</f>
        <v>1.3884336041949461</v>
      </c>
      <c r="AI59" s="15">
        <f>IF(AE59=0,IF(AF59&gt;0,0,180),IF(AF59=0,IF(AE59&gt;0,90,270),IF(AE59&lt;0,270-DEGREES(AH59),90-DEGREES(AH59))))</f>
        <v>190.44861434549216</v>
      </c>
      <c r="AJ59" s="2">
        <f>AI59-AI58</f>
        <v>60.032539490102238</v>
      </c>
      <c r="AK59" s="23">
        <f>IF(AND(AJ59&gt;0,AJ59&lt;180),1,IF(AJ59&lt;-180,1,0))</f>
        <v>1</v>
      </c>
    </row>
    <row r="60" spans="1:37" x14ac:dyDescent="0.2">
      <c r="Z60" s="23">
        <f>Z57</f>
        <v>9</v>
      </c>
      <c r="AB60" s="2">
        <f t="shared" si="36"/>
        <v>-1.99756609480333E-15</v>
      </c>
      <c r="AC60" s="2">
        <f t="shared" si="36"/>
        <v>-28.949614294622886</v>
      </c>
      <c r="AE60" s="2">
        <f t="shared" si="38"/>
        <v>9.9203421188924111E-16</v>
      </c>
      <c r="AF60" s="2">
        <f t="shared" si="38"/>
        <v>19.854272201166001</v>
      </c>
      <c r="AG60" s="44">
        <f>IF(OR(AE60=0,AF60=0),0,AF60/AE60)</f>
        <v>2.0013697071349284E+16</v>
      </c>
      <c r="AH60" s="44">
        <f>ATAN(AG60)</f>
        <v>1.5707963267948966</v>
      </c>
      <c r="AI60" s="15">
        <f>IF(AE60=0,IF(AF60&gt;0,0,180),IF(AF60=0,IF(AE60&gt;0,90,270),IF(AE60&lt;0,270-DEGREES(AH60),90-DEGREES(AH60))))</f>
        <v>0</v>
      </c>
      <c r="AJ60" s="2">
        <f>AI60-AI59</f>
        <v>-190.44861434549216</v>
      </c>
      <c r="AK60" s="2">
        <f>IF(AND(AJ60&gt;0,AJ60&lt;180),1,IF(AJ60&lt;-180,1,0))</f>
        <v>1</v>
      </c>
    </row>
    <row r="61" spans="1:37" x14ac:dyDescent="0.2">
      <c r="Z61" s="2">
        <v>10</v>
      </c>
      <c r="AA61" s="2" t="s">
        <v>123</v>
      </c>
      <c r="AB61" s="2">
        <f t="shared" si="36"/>
        <v>3.1644285297114179</v>
      </c>
      <c r="AC61" s="2">
        <f t="shared" si="36"/>
        <v>-31.644285297114195</v>
      </c>
      <c r="AI61" s="15"/>
      <c r="AK61" s="2">
        <f>AK63</f>
        <v>0</v>
      </c>
    </row>
    <row r="62" spans="1:37" x14ac:dyDescent="0.2">
      <c r="Z62" s="2">
        <v>8</v>
      </c>
      <c r="AB62" s="2">
        <f t="shared" si="36"/>
        <v>-3.1644285297114219</v>
      </c>
      <c r="AC62" s="2">
        <f t="shared" si="36"/>
        <v>-31.644285297114195</v>
      </c>
      <c r="AE62" s="2">
        <f t="shared" ref="AE62:AF64" si="39">AB62-AB61</f>
        <v>-6.3288570594228393</v>
      </c>
      <c r="AF62" s="2">
        <f t="shared" si="39"/>
        <v>0</v>
      </c>
      <c r="AG62" s="44">
        <f>IF(OR(AE62=0,AF62=0),0,AF62/AE62)</f>
        <v>0</v>
      </c>
      <c r="AH62" s="44">
        <f>ATAN(AG62)</f>
        <v>0</v>
      </c>
      <c r="AI62" s="15">
        <f>IF(AE62=0,IF(AF62&gt;0,0,180),IF(AF62=0,IF(AE62&gt;0,90,270),IF(AE62&lt;0,270-DEGREES(AH62),90-DEGREES(AH62))))</f>
        <v>270</v>
      </c>
      <c r="AK62" s="2">
        <f>AK63</f>
        <v>0</v>
      </c>
    </row>
    <row r="63" spans="1:37" x14ac:dyDescent="0.2">
      <c r="Z63" s="2">
        <v>11</v>
      </c>
      <c r="AB63" s="2">
        <f t="shared" si="36"/>
        <v>-2.9896003066925711E-15</v>
      </c>
      <c r="AC63" s="2">
        <f t="shared" si="36"/>
        <v>-48.803886495788888</v>
      </c>
      <c r="AE63" s="2">
        <f t="shared" si="39"/>
        <v>3.1644285297114187</v>
      </c>
      <c r="AF63" s="2">
        <f t="shared" si="39"/>
        <v>-17.159601198674693</v>
      </c>
      <c r="AG63" s="44">
        <f>IF(OR(AE63=0,AF63=0),0,AF63/AE63)</f>
        <v>-5.4226540550876559</v>
      </c>
      <c r="AH63" s="44">
        <f>ATAN(AG63)</f>
        <v>-1.3884336041949463</v>
      </c>
      <c r="AI63" s="15">
        <f>IF(AE63=0,IF(AF63&gt;0,0,180),IF(AF63=0,IF(AE63&gt;0,90,270),IF(AE63&lt;0,270-DEGREES(AH63),90-DEGREES(AH63))))</f>
        <v>169.55138565450784</v>
      </c>
      <c r="AJ63" s="2">
        <f>AI63-AI62</f>
        <v>-100.44861434549216</v>
      </c>
      <c r="AK63" s="23">
        <f>IF(AND(AJ63&gt;0,AJ63&lt;180),1,IF(AJ63&lt;-180,1,0))</f>
        <v>0</v>
      </c>
    </row>
    <row r="64" spans="1:37" x14ac:dyDescent="0.2">
      <c r="Z64" s="23">
        <f>Z61</f>
        <v>10</v>
      </c>
      <c r="AB64" s="2">
        <f t="shared" si="36"/>
        <v>3.1644285297114179</v>
      </c>
      <c r="AC64" s="2">
        <f t="shared" si="36"/>
        <v>-31.644285297114195</v>
      </c>
      <c r="AE64" s="2">
        <f t="shared" si="39"/>
        <v>3.164428529711421</v>
      </c>
      <c r="AF64" s="2">
        <f t="shared" si="39"/>
        <v>17.159601198674693</v>
      </c>
      <c r="AG64" s="44">
        <f>IF(OR(AE64=0,AF64=0),0,AF64/AE64)</f>
        <v>5.4226540550876523</v>
      </c>
      <c r="AH64" s="44">
        <f>ATAN(AG64)</f>
        <v>1.3884336041949461</v>
      </c>
      <c r="AI64" s="15">
        <f>IF(AE64=0,IF(AF64&gt;0,0,180),IF(AF64=0,IF(AE64&gt;0,90,270),IF(AE64&lt;0,270-DEGREES(AH64),90-DEGREES(AH64))))</f>
        <v>10.44861434549216</v>
      </c>
      <c r="AJ64" s="2">
        <f>AI64-AI63</f>
        <v>-159.10277130901568</v>
      </c>
      <c r="AK64" s="2">
        <f>IF(AND(AJ64&gt;0,AJ64&lt;180),1,IF(AJ64&lt;-180,1,0))</f>
        <v>0</v>
      </c>
    </row>
    <row r="65" spans="26:37" x14ac:dyDescent="0.2">
      <c r="Z65" s="2">
        <f>A28</f>
        <v>2</v>
      </c>
      <c r="AA65" s="2" t="s">
        <v>124</v>
      </c>
      <c r="AB65" s="2">
        <f t="shared" si="36"/>
        <v>-9.8717620492781499</v>
      </c>
      <c r="AC65" s="2">
        <f t="shared" si="36"/>
        <v>7.4038215369586107</v>
      </c>
      <c r="AI65" s="15"/>
      <c r="AK65" s="2">
        <f>AK67</f>
        <v>0</v>
      </c>
    </row>
    <row r="66" spans="26:37" x14ac:dyDescent="0.2">
      <c r="Z66" s="2">
        <f>A38</f>
        <v>12</v>
      </c>
      <c r="AB66" s="2">
        <f t="shared" si="36"/>
        <v>-74.356057651485528</v>
      </c>
      <c r="AC66" s="2">
        <f t="shared" si="36"/>
        <v>4.957070510099034</v>
      </c>
      <c r="AE66" s="2">
        <f t="shared" ref="AE66:AF68" si="40">AB66-AB65</f>
        <v>-64.484295602207382</v>
      </c>
      <c r="AF66" s="2">
        <f t="shared" si="40"/>
        <v>-2.4467510268595767</v>
      </c>
      <c r="AG66" s="44">
        <f>IF(OR(AE66=0,AF66=0),0,AF66/AE66)</f>
        <v>3.7943362860829964E-2</v>
      </c>
      <c r="AH66" s="44">
        <f>ATAN(AG66)</f>
        <v>3.7925169569489478E-2</v>
      </c>
      <c r="AI66" s="15">
        <f>IF(AE66=0,IF(AF66&gt;0,0,180),IF(AF66=0,IF(AE66&gt;0,90,270),IF(AE66&lt;0,270-DEGREES(AH66),90-DEGREES(AH66))))</f>
        <v>267.8270478463503</v>
      </c>
      <c r="AK66" s="2">
        <f>AK67</f>
        <v>0</v>
      </c>
    </row>
    <row r="67" spans="26:37" x14ac:dyDescent="0.2">
      <c r="Z67" s="2">
        <f>A39</f>
        <v>13</v>
      </c>
      <c r="AB67" s="2">
        <f t="shared" si="36"/>
        <v>-75.655193192327758</v>
      </c>
      <c r="AC67" s="2">
        <f t="shared" si="36"/>
        <v>-5.0436795461551824</v>
      </c>
      <c r="AE67" s="2">
        <f t="shared" si="40"/>
        <v>-1.2991355408422294</v>
      </c>
      <c r="AF67" s="2">
        <f t="shared" si="40"/>
        <v>-10.000750056254216</v>
      </c>
      <c r="AG67" s="44">
        <f>IF(OR(AE67=0,AF67=0),0,AF67/AE67)</f>
        <v>7.6980035891949585</v>
      </c>
      <c r="AH67" s="44">
        <f>ATAN(AG67)</f>
        <v>1.4416159147566701</v>
      </c>
      <c r="AI67" s="15">
        <f>IF(AE67=0,IF(AF67&gt;0,0,180),IF(AF67=0,IF(AE67&gt;0,90,270),IF(AE67&lt;0,270-DEGREES(AH67),90-DEGREES(AH67))))</f>
        <v>187.40149240555135</v>
      </c>
      <c r="AJ67" s="2">
        <f>AI67-AI66</f>
        <v>-80.425555440798945</v>
      </c>
      <c r="AK67" s="23">
        <f>IF(AND(AJ67&gt;0,AJ67&lt;180),1,IF(AJ67&lt;-180,1,0))</f>
        <v>0</v>
      </c>
    </row>
    <row r="68" spans="26:37" x14ac:dyDescent="0.2">
      <c r="Z68" s="2">
        <v>5</v>
      </c>
      <c r="AB68" s="2">
        <f t="shared" si="36"/>
        <v>-8.2133901352495613</v>
      </c>
      <c r="AC68" s="2">
        <f t="shared" si="36"/>
        <v>-15.400106503592921</v>
      </c>
      <c r="AE68" s="2">
        <f t="shared" si="40"/>
        <v>67.441803057078204</v>
      </c>
      <c r="AF68" s="2">
        <f t="shared" si="40"/>
        <v>-10.356426957437739</v>
      </c>
      <c r="AG68" s="44">
        <f>IF(OR(AE68=0,AF68=0),0,AF68/AE68)</f>
        <v>-0.15356094422138677</v>
      </c>
      <c r="AH68" s="44">
        <f>ATAN(AG68)</f>
        <v>-0.15237070127686139</v>
      </c>
      <c r="AI68" s="15">
        <f>IF(AE68=0,IF(AF68&gt;0,0,180),IF(AF68=0,IF(AE68&gt;0,90,270),IF(AE68&lt;0,270-DEGREES(AH68),90-DEGREES(AH68))))</f>
        <v>98.730198104612782</v>
      </c>
      <c r="AJ68" s="2">
        <f>AI68-AI67</f>
        <v>-88.67129430093857</v>
      </c>
      <c r="AK68" s="2">
        <f>IF(AND(AJ68&gt;0,AJ68&lt;180),1,IF(AJ68&lt;-180,1,0))</f>
        <v>0</v>
      </c>
    </row>
    <row r="69" spans="26:37" x14ac:dyDescent="0.2">
      <c r="Z69" s="2">
        <v>7</v>
      </c>
      <c r="AA69" s="2" t="s">
        <v>125</v>
      </c>
      <c r="AB69" s="2">
        <f t="shared" si="36"/>
        <v>8.2133901352495577</v>
      </c>
      <c r="AC69" s="2">
        <f t="shared" si="36"/>
        <v>-15.400106503592921</v>
      </c>
      <c r="AI69" s="15"/>
      <c r="AK69" s="2">
        <f>AK71</f>
        <v>0</v>
      </c>
    </row>
    <row r="70" spans="26:37" x14ac:dyDescent="0.2">
      <c r="Z70" s="2">
        <v>15</v>
      </c>
      <c r="AB70" s="2">
        <f t="shared" si="36"/>
        <v>75.655193192327758</v>
      </c>
      <c r="AC70" s="2">
        <f t="shared" si="36"/>
        <v>-5.0436795461551824</v>
      </c>
      <c r="AE70" s="2">
        <f t="shared" ref="AE70:AF72" si="41">AB70-AB69</f>
        <v>67.441803057078204</v>
      </c>
      <c r="AF70" s="2">
        <f t="shared" si="41"/>
        <v>10.356426957437739</v>
      </c>
      <c r="AG70" s="44">
        <f>IF(OR(AE70=0,AF70=0),0,AF70/AE70)</f>
        <v>0.15356094422138677</v>
      </c>
      <c r="AH70" s="44">
        <f>ATAN(AG70)</f>
        <v>0.15237070127686139</v>
      </c>
      <c r="AI70" s="15">
        <f>IF(AE70=0,IF(AF70&gt;0,0,180),IF(AF70=0,IF(AE70&gt;0,90,270),IF(AE70&lt;0,270-DEGREES(AH70),90-DEGREES(AH70))))</f>
        <v>81.269801895387218</v>
      </c>
      <c r="AK70" s="2">
        <f>AK71</f>
        <v>0</v>
      </c>
    </row>
    <row r="71" spans="26:37" x14ac:dyDescent="0.2">
      <c r="Z71" s="2">
        <v>14</v>
      </c>
      <c r="AB71" s="2">
        <f t="shared" si="36"/>
        <v>74.356057651485528</v>
      </c>
      <c r="AC71" s="2">
        <f t="shared" si="36"/>
        <v>4.957070510099034</v>
      </c>
      <c r="AE71" s="2">
        <f t="shared" si="41"/>
        <v>-1.2991355408422294</v>
      </c>
      <c r="AF71" s="2">
        <f t="shared" si="41"/>
        <v>10.000750056254216</v>
      </c>
      <c r="AG71" s="44">
        <f>IF(OR(AE71=0,AF71=0),0,AF71/AE71)</f>
        <v>-7.6980035891949585</v>
      </c>
      <c r="AH71" s="44">
        <f>ATAN(AG71)</f>
        <v>-1.4416159147566701</v>
      </c>
      <c r="AI71" s="15">
        <f>IF(AE71=0,IF(AF71&gt;0,0,180),IF(AF71=0,IF(AE71&gt;0,90,270),IF(AE71&lt;0,270-DEGREES(AH71),90-DEGREES(AH71))))</f>
        <v>352.59850759444862</v>
      </c>
      <c r="AJ71" s="2">
        <f>AI71-AI70</f>
        <v>271.3287056990614</v>
      </c>
      <c r="AK71" s="23">
        <f>IF(AND(AJ71&gt;0,AJ71&lt;180),1,IF(AJ71&lt;-180,1,0))</f>
        <v>0</v>
      </c>
    </row>
    <row r="72" spans="26:37" x14ac:dyDescent="0.2">
      <c r="Z72" s="2">
        <v>4</v>
      </c>
      <c r="AB72" s="2">
        <f t="shared" si="36"/>
        <v>9.8717620492781499</v>
      </c>
      <c r="AC72" s="2">
        <f t="shared" si="36"/>
        <v>7.4038215369586107</v>
      </c>
      <c r="AE72" s="2">
        <f t="shared" si="41"/>
        <v>-64.484295602207382</v>
      </c>
      <c r="AF72" s="2">
        <f t="shared" si="41"/>
        <v>2.4467510268595767</v>
      </c>
      <c r="AG72" s="44">
        <f>IF(OR(AE72=0,AF72=0),0,AF72/AE72)</f>
        <v>-3.7943362860829964E-2</v>
      </c>
      <c r="AH72" s="44">
        <f>ATAN(AG72)</f>
        <v>-3.7925169569489478E-2</v>
      </c>
      <c r="AI72" s="15">
        <f>IF(AE72=0,IF(AF72&gt;0,0,180),IF(AF72=0,IF(AE72&gt;0,90,270),IF(AE72&lt;0,270-DEGREES(AH72),90-DEGREES(AH72))))</f>
        <v>272.1729521536497</v>
      </c>
      <c r="AJ72" s="2">
        <f>AI72-AI71</f>
        <v>-80.425555440798917</v>
      </c>
      <c r="AK72" s="2">
        <f>IF(AND(AJ72&gt;0,AJ72&lt;180),1,IF(AJ72&lt;-180,1,0))</f>
        <v>0</v>
      </c>
    </row>
    <row r="73" spans="26:37" x14ac:dyDescent="0.2">
      <c r="Z73" s="2">
        <v>11</v>
      </c>
      <c r="AA73" s="2" t="s">
        <v>126</v>
      </c>
      <c r="AB73" s="2">
        <f t="shared" si="36"/>
        <v>-2.9896003066925711E-15</v>
      </c>
      <c r="AC73" s="2">
        <f t="shared" si="36"/>
        <v>-48.803886495788888</v>
      </c>
      <c r="AI73" s="15"/>
      <c r="AK73" s="2">
        <f>AK75</f>
        <v>1</v>
      </c>
    </row>
    <row r="74" spans="26:37" x14ac:dyDescent="0.2">
      <c r="Z74" s="2">
        <v>17</v>
      </c>
      <c r="AB74" s="2">
        <f t="shared" si="36"/>
        <v>-32.233180234206849</v>
      </c>
      <c r="AC74" s="2">
        <f t="shared" si="36"/>
        <v>-42.97757364560912</v>
      </c>
      <c r="AE74" s="2">
        <f t="shared" ref="AE74:AF76" si="42">AB74-AB73</f>
        <v>-32.233180234206849</v>
      </c>
      <c r="AF74" s="2">
        <f t="shared" si="42"/>
        <v>5.8263128501797681</v>
      </c>
      <c r="AG74" s="44">
        <f>IF(OR(AE74=0,AF74=0),0,AF74/AE74)</f>
        <v>-0.18075513516958852</v>
      </c>
      <c r="AH74" s="44">
        <f>ATAN(AG74)</f>
        <v>-0.17882427843657392</v>
      </c>
      <c r="AI74" s="15">
        <f>IF(AE74=0,IF(AF74&gt;0,0,180),IF(AF74=0,IF(AE74&gt;0,90,270),IF(AE74&lt;0,270-DEGREES(AH74),90-DEGREES(AH74))))</f>
        <v>280.24587642888798</v>
      </c>
      <c r="AK74" s="2">
        <f>AK75</f>
        <v>1</v>
      </c>
    </row>
    <row r="75" spans="26:37" x14ac:dyDescent="0.2">
      <c r="Z75" s="2">
        <v>16</v>
      </c>
      <c r="AB75" s="2">
        <f t="shared" si="36"/>
        <v>-31.936018214887035</v>
      </c>
      <c r="AC75" s="2">
        <f t="shared" si="36"/>
        <v>-37.258687917368199</v>
      </c>
      <c r="AE75" s="2">
        <f t="shared" si="42"/>
        <v>0.29716201931981345</v>
      </c>
      <c r="AF75" s="2">
        <f t="shared" si="42"/>
        <v>5.7188857282409202</v>
      </c>
      <c r="AG75" s="44">
        <f>IF(OR(AE75=0,AF75=0),0,AF75/AE75)</f>
        <v>19.245008972987584</v>
      </c>
      <c r="AH75" s="44">
        <f>ATAN(AG75)</f>
        <v>1.5188814923255347</v>
      </c>
      <c r="AI75" s="15">
        <f>IF(AE75=0,IF(AF75&gt;0,0,180),IF(AF75=0,IF(AE75&gt;0,90,270),IF(AE75&lt;0,270-DEGREES(AH75),90-DEGREES(AH75))))</f>
        <v>2.9745009092147257</v>
      </c>
      <c r="AJ75" s="2">
        <f>AI75-AI74</f>
        <v>-277.27137551967326</v>
      </c>
      <c r="AK75" s="23">
        <f>IF(AND(AJ75&gt;0,AJ75&lt;180),1,IF(AJ75&lt;-180,1,0))</f>
        <v>1</v>
      </c>
    </row>
    <row r="76" spans="26:37" x14ac:dyDescent="0.2">
      <c r="Z76" s="2">
        <v>8</v>
      </c>
      <c r="AB76" s="2">
        <f t="shared" si="36"/>
        <v>-3.1644285297114219</v>
      </c>
      <c r="AC76" s="2">
        <f t="shared" si="36"/>
        <v>-31.644285297114195</v>
      </c>
      <c r="AE76" s="2">
        <f t="shared" si="42"/>
        <v>28.771589685175613</v>
      </c>
      <c r="AF76" s="2">
        <f t="shared" si="42"/>
        <v>5.6144026202540047</v>
      </c>
      <c r="AG76" s="44">
        <f>IF(OR(AE76=0,AF76=0),0,AF76/AE76)</f>
        <v>0.1951370321100746</v>
      </c>
      <c r="AH76" s="44">
        <f>ATAN(AG76)</f>
        <v>0.19271528640173899</v>
      </c>
      <c r="AI76" s="15">
        <f>IF(AE76=0,IF(AF76&gt;0,0,180),IF(AF76=0,IF(AE76&gt;0,90,270),IF(AE76&lt;0,270-DEGREES(AH76),90-DEGREES(AH76))))</f>
        <v>78.958227441525452</v>
      </c>
      <c r="AJ76" s="2">
        <f>AI76-AI75</f>
        <v>75.983726532310726</v>
      </c>
      <c r="AK76" s="2">
        <f>IF(AND(AJ76&gt;0,AJ76&lt;180),1,IF(AJ76&lt;-180,1,0))</f>
        <v>1</v>
      </c>
    </row>
    <row r="77" spans="26:37" x14ac:dyDescent="0.2">
      <c r="Z77" s="2">
        <v>10</v>
      </c>
      <c r="AA77" s="2" t="s">
        <v>127</v>
      </c>
      <c r="AB77" s="2">
        <f t="shared" si="36"/>
        <v>3.1644285297114179</v>
      </c>
      <c r="AC77" s="2">
        <f t="shared" si="36"/>
        <v>-31.644285297114195</v>
      </c>
      <c r="AI77" s="15"/>
      <c r="AK77" s="2">
        <f>AK79</f>
        <v>1</v>
      </c>
    </row>
    <row r="78" spans="26:37" x14ac:dyDescent="0.2">
      <c r="Z78" s="2">
        <v>18</v>
      </c>
      <c r="AB78" s="2">
        <f t="shared" si="36"/>
        <v>31.936018214887028</v>
      </c>
      <c r="AC78" s="2">
        <f t="shared" si="36"/>
        <v>-37.258687917368199</v>
      </c>
      <c r="AE78" s="2">
        <f t="shared" ref="AE78:AF80" si="43">AB78-AB77</f>
        <v>28.771589685175609</v>
      </c>
      <c r="AF78" s="2">
        <f t="shared" si="43"/>
        <v>-5.6144026202540047</v>
      </c>
      <c r="AG78" s="44">
        <f>IF(OR(AE78=0,AF78=0),0,AF78/AE78)</f>
        <v>-0.19513703211007463</v>
      </c>
      <c r="AH78" s="44">
        <f>ATAN(AG78)</f>
        <v>-0.19271528640173902</v>
      </c>
      <c r="AI78" s="15">
        <f>IF(AE78=0,IF(AF78&gt;0,0,180),IF(AF78=0,IF(AE78&gt;0,90,270),IF(AE78&lt;0,270-DEGREES(AH78),90-DEGREES(AH78))))</f>
        <v>101.04177255847455</v>
      </c>
      <c r="AK78" s="2">
        <f>AK79</f>
        <v>1</v>
      </c>
    </row>
    <row r="79" spans="26:37" x14ac:dyDescent="0.2">
      <c r="Z79" s="2">
        <v>19</v>
      </c>
      <c r="AB79" s="2">
        <f t="shared" si="36"/>
        <v>32.233180234206841</v>
      </c>
      <c r="AC79" s="2">
        <f t="shared" si="36"/>
        <v>-42.97757364560912</v>
      </c>
      <c r="AE79" s="2">
        <f t="shared" si="43"/>
        <v>0.29716201931981345</v>
      </c>
      <c r="AF79" s="2">
        <f t="shared" si="43"/>
        <v>-5.7188857282409202</v>
      </c>
      <c r="AG79" s="44">
        <f>IF(OR(AE79=0,AF79=0),0,AF79/AE79)</f>
        <v>-19.245008972987584</v>
      </c>
      <c r="AH79" s="44">
        <f>ATAN(AG79)</f>
        <v>-1.5188814923255347</v>
      </c>
      <c r="AI79" s="15">
        <f>IF(AE79=0,IF(AF79&gt;0,0,180),IF(AF79=0,IF(AE79&gt;0,90,270),IF(AE79&lt;0,270-DEGREES(AH79),90-DEGREES(AH79))))</f>
        <v>177.02549909078527</v>
      </c>
      <c r="AJ79" s="2">
        <f>AI79-AI78</f>
        <v>75.983726532310726</v>
      </c>
      <c r="AK79" s="23">
        <f>IF(AND(AJ79&gt;0,AJ79&lt;180),1,IF(AJ79&lt;-180,1,0))</f>
        <v>1</v>
      </c>
    </row>
    <row r="80" spans="26:37" x14ac:dyDescent="0.2">
      <c r="Z80" s="2">
        <v>11</v>
      </c>
      <c r="AB80" s="2">
        <f t="shared" si="36"/>
        <v>-2.9896003066925711E-15</v>
      </c>
      <c r="AC80" s="2">
        <f t="shared" si="36"/>
        <v>-48.803886495788888</v>
      </c>
      <c r="AE80" s="2">
        <f t="shared" si="43"/>
        <v>-32.233180234206841</v>
      </c>
      <c r="AF80" s="2">
        <f t="shared" si="43"/>
        <v>-5.8263128501797681</v>
      </c>
      <c r="AG80" s="44">
        <f>IF(OR(AE80=0,AF80=0),0,AF80/AE80)</f>
        <v>0.18075513516958858</v>
      </c>
      <c r="AH80" s="44">
        <f>ATAN(AG80)</f>
        <v>0.17882427843657397</v>
      </c>
      <c r="AI80" s="15">
        <f>IF(AE80=0,IF(AF80&gt;0,0,180),IF(AF80=0,IF(AE80&gt;0,90,270),IF(AE80&lt;0,270-DEGREES(AH80),90-DEGREES(AH80))))</f>
        <v>259.75412357111202</v>
      </c>
      <c r="AJ80" s="2">
        <f>AI80-AI79</f>
        <v>82.728624480326744</v>
      </c>
      <c r="AK80" s="2">
        <f>IF(AND(AJ80&gt;0,AJ80&lt;180),1,IF(AJ80&lt;-180,1,0))</f>
        <v>1</v>
      </c>
    </row>
    <row r="81" spans="26:37" x14ac:dyDescent="0.2">
      <c r="Z81" s="2">
        <v>8</v>
      </c>
      <c r="AA81" s="2" t="s">
        <v>128</v>
      </c>
      <c r="AB81" s="2">
        <f t="shared" si="36"/>
        <v>-3.1644285297114219</v>
      </c>
      <c r="AC81" s="2">
        <f t="shared" si="36"/>
        <v>-31.644285297114195</v>
      </c>
      <c r="AI81" s="15"/>
      <c r="AK81" s="2">
        <f>AK83</f>
        <v>0</v>
      </c>
    </row>
    <row r="82" spans="26:37" x14ac:dyDescent="0.2">
      <c r="Z82" s="2">
        <v>16</v>
      </c>
      <c r="AB82" s="2">
        <f t="shared" si="36"/>
        <v>-31.936018214887035</v>
      </c>
      <c r="AC82" s="2">
        <f t="shared" si="36"/>
        <v>-37.258687917368199</v>
      </c>
      <c r="AE82" s="2">
        <f t="shared" ref="AE82:AF84" si="44">AB82-AB81</f>
        <v>-28.771589685175613</v>
      </c>
      <c r="AF82" s="2">
        <f t="shared" si="44"/>
        <v>-5.6144026202540047</v>
      </c>
      <c r="AG82" s="44">
        <f>IF(OR(AE82=0,AF82=0),0,AF82/AE82)</f>
        <v>0.1951370321100746</v>
      </c>
      <c r="AH82" s="44">
        <f>ATAN(AG82)</f>
        <v>0.19271528640173899</v>
      </c>
      <c r="AI82" s="15">
        <f>IF(AE82=0,IF(AF82&gt;0,0,180),IF(AF82=0,IF(AE82&gt;0,90,270),IF(AE82&lt;0,270-DEGREES(AH82),90-DEGREES(AH82))))</f>
        <v>258.95822744152542</v>
      </c>
      <c r="AK82" s="2">
        <f>AK83</f>
        <v>0</v>
      </c>
    </row>
    <row r="83" spans="26:37" x14ac:dyDescent="0.2">
      <c r="Z83" s="2">
        <v>17</v>
      </c>
      <c r="AB83" s="2">
        <f t="shared" ref="AB83:AC102" si="45">INDEX(W$26:W$54,$Z83+1)</f>
        <v>-32.233180234206849</v>
      </c>
      <c r="AC83" s="2">
        <f t="shared" si="45"/>
        <v>-42.97757364560912</v>
      </c>
      <c r="AE83" s="2">
        <f t="shared" si="44"/>
        <v>-0.29716201931981345</v>
      </c>
      <c r="AF83" s="2">
        <f t="shared" si="44"/>
        <v>-5.7188857282409202</v>
      </c>
      <c r="AG83" s="44">
        <f>IF(OR(AE83=0,AF83=0),0,AF83/AE83)</f>
        <v>19.245008972987584</v>
      </c>
      <c r="AH83" s="44">
        <f>ATAN(AG83)</f>
        <v>1.5188814923255347</v>
      </c>
      <c r="AI83" s="15">
        <f>IF(AE83=0,IF(AF83&gt;0,0,180),IF(AF83=0,IF(AE83&gt;0,90,270),IF(AE83&lt;0,270-DEGREES(AH83),90-DEGREES(AH83))))</f>
        <v>182.97450090921473</v>
      </c>
      <c r="AJ83" s="2">
        <f>AI83-AI82</f>
        <v>-75.983726532310698</v>
      </c>
      <c r="AK83" s="23">
        <f>IF(AND(AJ83&gt;0,AJ83&lt;180),1,IF(AJ83&lt;-180,1,0))</f>
        <v>0</v>
      </c>
    </row>
    <row r="84" spans="26:37" x14ac:dyDescent="0.2">
      <c r="Z84" s="2">
        <v>11</v>
      </c>
      <c r="AB84" s="2">
        <f t="shared" si="45"/>
        <v>-2.9896003066925711E-15</v>
      </c>
      <c r="AC84" s="2">
        <f t="shared" si="45"/>
        <v>-48.803886495788888</v>
      </c>
      <c r="AE84" s="2">
        <f t="shared" si="44"/>
        <v>32.233180234206849</v>
      </c>
      <c r="AF84" s="2">
        <f t="shared" si="44"/>
        <v>-5.8263128501797681</v>
      </c>
      <c r="AG84" s="44">
        <f>IF(OR(AE84=0,AF84=0),0,AF84/AE84)</f>
        <v>-0.18075513516958852</v>
      </c>
      <c r="AH84" s="44">
        <f>ATAN(AG84)</f>
        <v>-0.17882427843657392</v>
      </c>
      <c r="AI84" s="15">
        <f>IF(AE84=0,IF(AF84&gt;0,0,180),IF(AF84=0,IF(AE84&gt;0,90,270),IF(AE84&lt;0,270-DEGREES(AH84),90-DEGREES(AH84))))</f>
        <v>100.24587642888798</v>
      </c>
      <c r="AJ84" s="2">
        <f>AI84-AI83</f>
        <v>-82.728624480326744</v>
      </c>
      <c r="AK84" s="2">
        <f>IF(AND(AJ84&gt;0,AJ84&lt;180),1,IF(AJ84&lt;-180,1,0))</f>
        <v>0</v>
      </c>
    </row>
    <row r="85" spans="26:37" x14ac:dyDescent="0.2">
      <c r="Z85" s="2">
        <v>11</v>
      </c>
      <c r="AA85" s="2" t="s">
        <v>129</v>
      </c>
      <c r="AB85" s="2">
        <f t="shared" si="45"/>
        <v>-2.9896003066925711E-15</v>
      </c>
      <c r="AC85" s="2">
        <f t="shared" si="45"/>
        <v>-48.803886495788888</v>
      </c>
      <c r="AI85" s="15"/>
      <c r="AK85" s="2">
        <f>AK87</f>
        <v>0</v>
      </c>
    </row>
    <row r="86" spans="26:37" x14ac:dyDescent="0.2">
      <c r="Z86" s="2">
        <v>19</v>
      </c>
      <c r="AB86" s="2">
        <f t="shared" si="45"/>
        <v>32.233180234206841</v>
      </c>
      <c r="AC86" s="2">
        <f t="shared" si="45"/>
        <v>-42.97757364560912</v>
      </c>
      <c r="AE86" s="2">
        <f t="shared" ref="AE86:AF88" si="46">AB86-AB85</f>
        <v>32.233180234206841</v>
      </c>
      <c r="AF86" s="2">
        <f t="shared" si="46"/>
        <v>5.8263128501797681</v>
      </c>
      <c r="AG86" s="44">
        <f>IF(OR(AE86=0,AF86=0),0,AF86/AE86)</f>
        <v>0.18075513516958858</v>
      </c>
      <c r="AH86" s="44">
        <f>ATAN(AG86)</f>
        <v>0.17882427843657397</v>
      </c>
      <c r="AI86" s="15">
        <f>IF(AE86=0,IF(AF86&gt;0,0,180),IF(AF86=0,IF(AE86&gt;0,90,270),IF(AE86&lt;0,270-DEGREES(AH86),90-DEGREES(AH86))))</f>
        <v>79.754123571112018</v>
      </c>
      <c r="AK86" s="2">
        <f>AK87</f>
        <v>0</v>
      </c>
    </row>
    <row r="87" spans="26:37" x14ac:dyDescent="0.2">
      <c r="Z87" s="2">
        <v>18</v>
      </c>
      <c r="AB87" s="2">
        <f t="shared" si="45"/>
        <v>31.936018214887028</v>
      </c>
      <c r="AC87" s="2">
        <f t="shared" si="45"/>
        <v>-37.258687917368199</v>
      </c>
      <c r="AE87" s="2">
        <f t="shared" si="46"/>
        <v>-0.29716201931981345</v>
      </c>
      <c r="AF87" s="2">
        <f t="shared" si="46"/>
        <v>5.7188857282409202</v>
      </c>
      <c r="AG87" s="44">
        <f>IF(OR(AE87=0,AF87=0),0,AF87/AE87)</f>
        <v>-19.245008972987584</v>
      </c>
      <c r="AH87" s="44">
        <f>ATAN(AG87)</f>
        <v>-1.5188814923255347</v>
      </c>
      <c r="AI87" s="15">
        <f>IF(AE87=0,IF(AF87&gt;0,0,180),IF(AF87=0,IF(AE87&gt;0,90,270),IF(AE87&lt;0,270-DEGREES(AH87),90-DEGREES(AH87))))</f>
        <v>357.02549909078527</v>
      </c>
      <c r="AJ87" s="2">
        <f>AI87-AI86</f>
        <v>277.27137551967326</v>
      </c>
      <c r="AK87" s="23">
        <f>IF(AND(AJ87&gt;0,AJ87&lt;180),1,IF(AJ87&lt;-180,1,0))</f>
        <v>0</v>
      </c>
    </row>
    <row r="88" spans="26:37" x14ac:dyDescent="0.2">
      <c r="Z88" s="2">
        <v>10</v>
      </c>
      <c r="AB88" s="2">
        <f t="shared" si="45"/>
        <v>3.1644285297114179</v>
      </c>
      <c r="AC88" s="2">
        <f t="shared" si="45"/>
        <v>-31.644285297114195</v>
      </c>
      <c r="AE88" s="2">
        <f t="shared" si="46"/>
        <v>-28.771589685175609</v>
      </c>
      <c r="AF88" s="2">
        <f t="shared" si="46"/>
        <v>5.6144026202540047</v>
      </c>
      <c r="AG88" s="44">
        <f>IF(OR(AE88=0,AF88=0),0,AF88/AE88)</f>
        <v>-0.19513703211007463</v>
      </c>
      <c r="AH88" s="44">
        <f>ATAN(AG88)</f>
        <v>-0.19271528640173902</v>
      </c>
      <c r="AI88" s="15">
        <f>IF(AE88=0,IF(AF88&gt;0,0,180),IF(AF88=0,IF(AE88&gt;0,90,270),IF(AE88&lt;0,270-DEGREES(AH88),90-DEGREES(AH88))))</f>
        <v>281.04177255847458</v>
      </c>
      <c r="AJ88" s="2">
        <f>AI88-AI87</f>
        <v>-75.983726532310698</v>
      </c>
      <c r="AK88" s="2">
        <f>IF(AND(AJ88&gt;0,AJ88&lt;180),1,IF(AJ88&lt;-180,1,0))</f>
        <v>0</v>
      </c>
    </row>
    <row r="89" spans="26:37" x14ac:dyDescent="0.2">
      <c r="Z89" s="2">
        <v>9</v>
      </c>
      <c r="AA89" s="2" t="s">
        <v>130</v>
      </c>
      <c r="AB89" s="2">
        <f t="shared" si="45"/>
        <v>-1.99756609480333E-15</v>
      </c>
      <c r="AC89" s="2">
        <f t="shared" si="45"/>
        <v>-28.949614294622886</v>
      </c>
      <c r="AI89" s="15"/>
      <c r="AK89" s="2">
        <f>AK91</f>
        <v>0</v>
      </c>
    </row>
    <row r="90" spans="26:37" x14ac:dyDescent="0.2">
      <c r="Z90" s="2">
        <v>20</v>
      </c>
      <c r="AB90" s="2">
        <f t="shared" si="45"/>
        <v>-3.2551526317563893E-15</v>
      </c>
      <c r="AC90" s="2">
        <f t="shared" si="45"/>
        <v>-15.309558598834744</v>
      </c>
      <c r="AE90" s="2">
        <f t="shared" ref="AE90:AF92" si="47">AB90-AB89</f>
        <v>-1.2575865369530593E-15</v>
      </c>
      <c r="AF90" s="2">
        <f t="shared" si="47"/>
        <v>13.640055695788142</v>
      </c>
      <c r="AG90" s="44">
        <f>IF(OR(AE90=0,AF90=0),0,AF90/AE90)</f>
        <v>-1.0846216379539114E+16</v>
      </c>
      <c r="AH90" s="44">
        <f>ATAN(AG90)</f>
        <v>-1.5707963267948966</v>
      </c>
      <c r="AI90" s="15">
        <f>IF(AE90=0,IF(AF90&gt;0,0,180),IF(AF90=0,IF(AE90&gt;0,90,270),IF(AE90&lt;0,270-DEGREES(AH90),90-DEGREES(AH90))))</f>
        <v>360</v>
      </c>
      <c r="AK90" s="2">
        <f>AK91</f>
        <v>0</v>
      </c>
    </row>
    <row r="91" spans="26:37" x14ac:dyDescent="0.2">
      <c r="Z91" s="2">
        <v>21</v>
      </c>
      <c r="AB91" s="2">
        <f t="shared" si="45"/>
        <v>-3.6239026654237279E-15</v>
      </c>
      <c r="AC91" s="2">
        <f t="shared" si="45"/>
        <v>-20.96805704869243</v>
      </c>
      <c r="AE91" s="2">
        <f t="shared" si="47"/>
        <v>-3.6875003366733854E-16</v>
      </c>
      <c r="AF91" s="2">
        <f t="shared" si="47"/>
        <v>-5.6584984498576851</v>
      </c>
      <c r="AG91" s="44">
        <f>IF(OR(AE91=0,AF91=0),0,AF91/AE91)</f>
        <v>1.5345079140961928E+16</v>
      </c>
      <c r="AH91" s="44">
        <f>ATAN(AG91)</f>
        <v>1.5707963267948966</v>
      </c>
      <c r="AI91" s="15">
        <f>IF(AE91=0,IF(AF91&gt;0,0,180),IF(AF91=0,IF(AE91&gt;0,90,270),IF(AE91&lt;0,270-DEGREES(AH91),90-DEGREES(AH91))))</f>
        <v>180</v>
      </c>
      <c r="AJ91" s="2">
        <f>AI91-AI90</f>
        <v>-180</v>
      </c>
      <c r="AK91" s="23">
        <f>IF(AND(AJ91&gt;0,AJ91&lt;180),1,IF(AJ91&lt;-180,1,0))</f>
        <v>0</v>
      </c>
    </row>
    <row r="92" spans="26:37" x14ac:dyDescent="0.2">
      <c r="Z92" s="2">
        <v>11</v>
      </c>
      <c r="AB92" s="2">
        <f t="shared" si="45"/>
        <v>-2.9896003066925711E-15</v>
      </c>
      <c r="AC92" s="2">
        <f t="shared" si="45"/>
        <v>-48.803886495788888</v>
      </c>
      <c r="AE92" s="2">
        <f t="shared" si="47"/>
        <v>6.3430235873115672E-16</v>
      </c>
      <c r="AF92" s="2">
        <f t="shared" si="47"/>
        <v>-27.835829447096458</v>
      </c>
      <c r="AG92" s="44">
        <f>IF(OR(AE92=0,AF92=0),0,AF92/AE92)</f>
        <v>-4.3884165120840144E+16</v>
      </c>
      <c r="AH92" s="44">
        <f>ATAN(AG92)</f>
        <v>-1.5707963267948966</v>
      </c>
      <c r="AI92" s="15">
        <f>IF(AE92=0,IF(AF92&gt;0,0,180),IF(AF92=0,IF(AE92&gt;0,90,270),IF(AE92&lt;0,270-DEGREES(AH92),90-DEGREES(AH92))))</f>
        <v>180</v>
      </c>
      <c r="AJ92" s="2">
        <f>AI92-AI91</f>
        <v>0</v>
      </c>
      <c r="AK92" s="2">
        <f>IF(AND(AJ92&gt;0,AJ92&lt;180),1,IF(AJ92&lt;-180,1,0))</f>
        <v>0</v>
      </c>
    </row>
    <row r="93" spans="26:37" x14ac:dyDescent="0.2">
      <c r="Z93" s="2">
        <v>11</v>
      </c>
      <c r="AA93" s="2" t="s">
        <v>131</v>
      </c>
      <c r="AB93" s="2">
        <f t="shared" si="45"/>
        <v>-2.9896003066925711E-15</v>
      </c>
      <c r="AC93" s="2">
        <f t="shared" si="45"/>
        <v>-48.803886495788888</v>
      </c>
      <c r="AI93" s="15"/>
      <c r="AK93" s="2">
        <f>AK95</f>
        <v>1</v>
      </c>
    </row>
    <row r="94" spans="26:37" x14ac:dyDescent="0.2">
      <c r="Z94" s="2">
        <v>21</v>
      </c>
      <c r="AB94" s="2">
        <f t="shared" si="45"/>
        <v>-3.6239026654237279E-15</v>
      </c>
      <c r="AC94" s="2">
        <f t="shared" si="45"/>
        <v>-20.96805704869243</v>
      </c>
      <c r="AE94" s="2">
        <f t="shared" ref="AE94:AF96" si="48">AB94-AB93</f>
        <v>-6.3430235873115672E-16</v>
      </c>
      <c r="AF94" s="2">
        <f t="shared" si="48"/>
        <v>27.835829447096458</v>
      </c>
      <c r="AG94" s="44">
        <f>IF(OR(AE94=0,AF94=0),0,AF94/AE94)</f>
        <v>-4.3884165120840144E+16</v>
      </c>
      <c r="AH94" s="44">
        <f>ATAN(AG94)</f>
        <v>-1.5707963267948966</v>
      </c>
      <c r="AI94" s="15">
        <f>IF(AE94=0,IF(AF94&gt;0,0,180),IF(AF94=0,IF(AE94&gt;0,90,270),IF(AE94&lt;0,270-DEGREES(AH94),90-DEGREES(AH94))))</f>
        <v>360</v>
      </c>
      <c r="AK94" s="2">
        <f>AK95</f>
        <v>1</v>
      </c>
    </row>
    <row r="95" spans="26:37" x14ac:dyDescent="0.2">
      <c r="Z95" s="2">
        <v>20</v>
      </c>
      <c r="AB95" s="2">
        <f t="shared" si="45"/>
        <v>-3.2551526317563893E-15</v>
      </c>
      <c r="AC95" s="2">
        <f t="shared" si="45"/>
        <v>-15.309558598834744</v>
      </c>
      <c r="AE95" s="2">
        <f t="shared" si="48"/>
        <v>3.6875003366733854E-16</v>
      </c>
      <c r="AF95" s="2">
        <f t="shared" si="48"/>
        <v>5.6584984498576851</v>
      </c>
      <c r="AG95" s="44">
        <f>IF(OR(AE95=0,AF95=0),0,AF95/AE95)</f>
        <v>1.5345079140961928E+16</v>
      </c>
      <c r="AH95" s="44">
        <f>ATAN(AG95)</f>
        <v>1.5707963267948966</v>
      </c>
      <c r="AI95" s="15">
        <f>IF(AE95=0,IF(AF95&gt;0,0,180),IF(AF95=0,IF(AE95&gt;0,90,270),IF(AE95&lt;0,270-DEGREES(AH95),90-DEGREES(AH95))))</f>
        <v>0</v>
      </c>
      <c r="AJ95" s="2">
        <f>AI95-AI94</f>
        <v>-360</v>
      </c>
      <c r="AK95" s="23">
        <f>IF(AND(AJ95&gt;0,AJ95&lt;180),1,IF(AJ95&lt;-180,1,0))</f>
        <v>1</v>
      </c>
    </row>
    <row r="96" spans="26:37" x14ac:dyDescent="0.2">
      <c r="Z96" s="2">
        <v>9</v>
      </c>
      <c r="AB96" s="2">
        <f t="shared" si="45"/>
        <v>-1.99756609480333E-15</v>
      </c>
      <c r="AC96" s="2">
        <f t="shared" si="45"/>
        <v>-28.949614294622886</v>
      </c>
      <c r="AE96" s="2">
        <f t="shared" si="48"/>
        <v>1.2575865369530593E-15</v>
      </c>
      <c r="AF96" s="2">
        <f t="shared" si="48"/>
        <v>-13.640055695788142</v>
      </c>
      <c r="AG96" s="44">
        <f>IF(OR(AE96=0,AF96=0),0,AF96/AE96)</f>
        <v>-1.0846216379539114E+16</v>
      </c>
      <c r="AH96" s="44">
        <f>ATAN(AG96)</f>
        <v>-1.5707963267948966</v>
      </c>
      <c r="AI96" s="15">
        <f>IF(AE96=0,IF(AF96&gt;0,0,180),IF(AF96=0,IF(AE96&gt;0,90,270),IF(AE96&lt;0,270-DEGREES(AH96),90-DEGREES(AH96))))</f>
        <v>180</v>
      </c>
      <c r="AJ96" s="2">
        <f>AI96-AI95</f>
        <v>180</v>
      </c>
      <c r="AK96" s="2">
        <f>IF(AND(AJ96&gt;0,AJ96&lt;180),1,IF(AJ96&lt;-180,1,0))</f>
        <v>0</v>
      </c>
    </row>
    <row r="97" spans="25:37" x14ac:dyDescent="0.2">
      <c r="Z97" s="46">
        <v>22</v>
      </c>
      <c r="AA97" s="2" t="s">
        <v>64</v>
      </c>
      <c r="AB97" s="2">
        <f t="shared" si="45"/>
        <v>-125</v>
      </c>
      <c r="AC97" s="2">
        <f t="shared" si="45"/>
        <v>0</v>
      </c>
      <c r="AG97" s="44"/>
      <c r="AH97" s="44"/>
      <c r="AI97" s="15"/>
      <c r="AK97" s="2">
        <v>1</v>
      </c>
    </row>
    <row r="98" spans="25:37" x14ac:dyDescent="0.2">
      <c r="Z98" s="46">
        <v>23</v>
      </c>
      <c r="AB98" s="2">
        <f t="shared" si="45"/>
        <v>125</v>
      </c>
      <c r="AC98" s="2">
        <f t="shared" si="45"/>
        <v>0</v>
      </c>
      <c r="AG98" s="44"/>
      <c r="AH98" s="44"/>
      <c r="AI98" s="15"/>
      <c r="AK98" s="2">
        <v>1</v>
      </c>
    </row>
    <row r="99" spans="25:37" x14ac:dyDescent="0.2">
      <c r="Z99" s="46">
        <v>24</v>
      </c>
      <c r="AA99" s="2" t="s">
        <v>65</v>
      </c>
      <c r="AB99" s="2">
        <f t="shared" si="45"/>
        <v>2.0804111477610167E-15</v>
      </c>
      <c r="AC99" s="2">
        <f t="shared" si="45"/>
        <v>-101.88534162169867</v>
      </c>
      <c r="AG99" s="44"/>
      <c r="AH99" s="44"/>
      <c r="AI99" s="15"/>
      <c r="AK99" s="2">
        <v>1</v>
      </c>
    </row>
    <row r="100" spans="25:37" x14ac:dyDescent="0.2">
      <c r="Z100" s="46">
        <v>25</v>
      </c>
      <c r="AB100" s="2">
        <f t="shared" si="45"/>
        <v>-2.357799300795819E-15</v>
      </c>
      <c r="AC100" s="2">
        <f t="shared" si="45"/>
        <v>115.47005383792516</v>
      </c>
      <c r="AG100" s="44"/>
      <c r="AH100" s="44"/>
      <c r="AI100" s="15"/>
      <c r="AK100" s="2">
        <v>1</v>
      </c>
    </row>
    <row r="101" spans="25:37" x14ac:dyDescent="0.2">
      <c r="Z101" s="46">
        <v>26</v>
      </c>
      <c r="AA101" s="2" t="s">
        <v>66</v>
      </c>
      <c r="AB101" s="2">
        <f t="shared" si="45"/>
        <v>-4.2933586263348137E-15</v>
      </c>
      <c r="AC101" s="2">
        <f t="shared" si="45"/>
        <v>-70.087157342169462</v>
      </c>
      <c r="AG101" s="44"/>
      <c r="AH101" s="44"/>
      <c r="AI101" s="15"/>
      <c r="AK101" s="2">
        <v>1</v>
      </c>
    </row>
    <row r="102" spans="25:37" x14ac:dyDescent="0.2">
      <c r="Z102" s="46">
        <v>27</v>
      </c>
      <c r="AB102" s="2">
        <f t="shared" si="45"/>
        <v>3.4546157920596208E-15</v>
      </c>
      <c r="AC102" s="2">
        <f t="shared" si="45"/>
        <v>56.395056096565696</v>
      </c>
      <c r="AG102" s="44"/>
      <c r="AH102" s="44"/>
      <c r="AI102" s="15"/>
      <c r="AK102" s="2">
        <v>1</v>
      </c>
    </row>
    <row r="103" spans="25:37" x14ac:dyDescent="0.2">
      <c r="Z103" s="39" t="s">
        <v>132</v>
      </c>
      <c r="AA103" s="47"/>
      <c r="AB103" s="47"/>
      <c r="AC103" s="1"/>
      <c r="AD103" s="47"/>
      <c r="AE103" s="47"/>
      <c r="AF103" s="48" t="s">
        <v>41</v>
      </c>
      <c r="AG103" s="48" t="s">
        <v>42</v>
      </c>
      <c r="AH103" s="48" t="s">
        <v>55</v>
      </c>
      <c r="AI103" s="1"/>
      <c r="AJ103" s="1"/>
    </row>
    <row r="104" spans="25:37" x14ac:dyDescent="0.2">
      <c r="Y104" s="1"/>
      <c r="Z104" s="2">
        <f t="shared" ref="Z104:Z167" si="49">Z3</f>
        <v>5</v>
      </c>
      <c r="AA104" s="2" t="str">
        <f t="shared" ref="AA104:AA167" si="50">IF(AA3="","",AA3)</f>
        <v>WingTL</v>
      </c>
      <c r="AB104" s="2">
        <f t="shared" ref="AB104:AC119" si="51">IF(AND($H$5=1,$AK3=0),0,AB3)</f>
        <v>-8.2133901352495613</v>
      </c>
      <c r="AC104" s="2">
        <f t="shared" si="51"/>
        <v>-15.400106503592921</v>
      </c>
      <c r="AF104" s="15">
        <f>INDEX(O$26:O$54,$Z104+1)</f>
        <v>-8.0000000000000018</v>
      </c>
      <c r="AG104" s="15">
        <f>INDEX(P$26:P$54,$Z104+1)</f>
        <v>-14.999999999999998</v>
      </c>
      <c r="AH104" s="15">
        <f>INDEX(Q$26:Q$54,$Z104+1)</f>
        <v>-25.98076211353316</v>
      </c>
    </row>
    <row r="105" spans="25:37" x14ac:dyDescent="0.2">
      <c r="Z105" s="2">
        <f t="shared" si="49"/>
        <v>13</v>
      </c>
      <c r="AA105" s="2" t="str">
        <f t="shared" si="50"/>
        <v/>
      </c>
      <c r="AB105" s="2">
        <f t="shared" si="51"/>
        <v>-75.655193192327758</v>
      </c>
      <c r="AC105" s="2">
        <f t="shared" si="51"/>
        <v>-5.0436795461551824</v>
      </c>
      <c r="AF105" s="15">
        <f t="shared" ref="AF105:AH168" si="52">INDEX(O$26:O$54,$Z105+1)</f>
        <v>-75</v>
      </c>
      <c r="AG105" s="15">
        <f t="shared" si="52"/>
        <v>-4.9999999999999991</v>
      </c>
      <c r="AH105" s="15">
        <f t="shared" si="52"/>
        <v>-8.6602540378443855</v>
      </c>
    </row>
    <row r="106" spans="25:37" x14ac:dyDescent="0.2">
      <c r="Z106" s="2">
        <f t="shared" si="49"/>
        <v>12</v>
      </c>
      <c r="AA106" s="2" t="str">
        <f t="shared" si="50"/>
        <v/>
      </c>
      <c r="AB106" s="2">
        <f t="shared" si="51"/>
        <v>-74.356057651485528</v>
      </c>
      <c r="AC106" s="2">
        <f t="shared" si="51"/>
        <v>4.957070510099034</v>
      </c>
      <c r="AF106" s="15">
        <f t="shared" si="52"/>
        <v>-75</v>
      </c>
      <c r="AG106" s="15">
        <f t="shared" si="52"/>
        <v>4.9999999999999991</v>
      </c>
      <c r="AH106" s="15">
        <f t="shared" si="52"/>
        <v>8.6602540378443891</v>
      </c>
    </row>
    <row r="107" spans="25:37" x14ac:dyDescent="0.2">
      <c r="Z107" s="2">
        <f t="shared" si="49"/>
        <v>2</v>
      </c>
      <c r="AA107" s="2" t="str">
        <f t="shared" si="50"/>
        <v/>
      </c>
      <c r="AB107" s="2">
        <f t="shared" si="51"/>
        <v>-9.8717620492781499</v>
      </c>
      <c r="AC107" s="2">
        <f t="shared" si="51"/>
        <v>7.4038215369586107</v>
      </c>
      <c r="AF107" s="15">
        <f t="shared" si="52"/>
        <v>-10</v>
      </c>
      <c r="AG107" s="15">
        <f t="shared" si="52"/>
        <v>7.4999999999999991</v>
      </c>
      <c r="AH107" s="15">
        <f t="shared" si="52"/>
        <v>12.99038105676658</v>
      </c>
    </row>
    <row r="108" spans="25:37" x14ac:dyDescent="0.2">
      <c r="Y108" s="1"/>
      <c r="Z108" s="2">
        <f t="shared" si="49"/>
        <v>4</v>
      </c>
      <c r="AA108" s="2" t="str">
        <f t="shared" si="50"/>
        <v>WingTR</v>
      </c>
      <c r="AB108" s="2">
        <f t="shared" si="51"/>
        <v>9.8717620492781499</v>
      </c>
      <c r="AC108" s="2">
        <f t="shared" si="51"/>
        <v>7.4038215369586107</v>
      </c>
      <c r="AF108" s="15">
        <f t="shared" si="52"/>
        <v>10</v>
      </c>
      <c r="AG108" s="15">
        <f t="shared" si="52"/>
        <v>7.4999999999999991</v>
      </c>
      <c r="AH108" s="15">
        <f t="shared" si="52"/>
        <v>12.99038105676658</v>
      </c>
    </row>
    <row r="109" spans="25:37" x14ac:dyDescent="0.2">
      <c r="Z109" s="2">
        <f t="shared" si="49"/>
        <v>14</v>
      </c>
      <c r="AA109" s="2" t="str">
        <f t="shared" si="50"/>
        <v/>
      </c>
      <c r="AB109" s="2">
        <f t="shared" si="51"/>
        <v>74.356057651485528</v>
      </c>
      <c r="AC109" s="2">
        <f t="shared" si="51"/>
        <v>4.957070510099034</v>
      </c>
      <c r="AF109" s="15">
        <f t="shared" si="52"/>
        <v>75</v>
      </c>
      <c r="AG109" s="15">
        <f t="shared" si="52"/>
        <v>4.9999999999999991</v>
      </c>
      <c r="AH109" s="15">
        <f t="shared" si="52"/>
        <v>8.6602540378443855</v>
      </c>
    </row>
    <row r="110" spans="25:37" x14ac:dyDescent="0.2">
      <c r="Z110" s="2">
        <f t="shared" si="49"/>
        <v>15</v>
      </c>
      <c r="AA110" s="2" t="str">
        <f t="shared" si="50"/>
        <v/>
      </c>
      <c r="AB110" s="2">
        <f t="shared" si="51"/>
        <v>75.655193192327758</v>
      </c>
      <c r="AC110" s="2">
        <f t="shared" si="51"/>
        <v>-5.0436795461551824</v>
      </c>
      <c r="AF110" s="15">
        <f t="shared" si="52"/>
        <v>75</v>
      </c>
      <c r="AG110" s="15">
        <f t="shared" si="52"/>
        <v>-4.9999999999999991</v>
      </c>
      <c r="AH110" s="15">
        <f t="shared" si="52"/>
        <v>-8.6602540378443891</v>
      </c>
    </row>
    <row r="111" spans="25:37" x14ac:dyDescent="0.2">
      <c r="Z111" s="2">
        <f t="shared" si="49"/>
        <v>7</v>
      </c>
      <c r="AA111" s="2" t="str">
        <f t="shared" si="50"/>
        <v/>
      </c>
      <c r="AB111" s="2">
        <f t="shared" si="51"/>
        <v>8.2133901352495577</v>
      </c>
      <c r="AC111" s="2">
        <f t="shared" si="51"/>
        <v>-15.400106503592921</v>
      </c>
      <c r="AF111" s="15">
        <f t="shared" si="52"/>
        <v>7.9999999999999991</v>
      </c>
      <c r="AG111" s="15">
        <f t="shared" si="52"/>
        <v>-14.999999999999998</v>
      </c>
      <c r="AH111" s="15">
        <f t="shared" si="52"/>
        <v>-25.98076211353316</v>
      </c>
    </row>
    <row r="112" spans="25:37" x14ac:dyDescent="0.2">
      <c r="Y112" s="1"/>
      <c r="Z112" s="2">
        <f t="shared" si="49"/>
        <v>1</v>
      </c>
      <c r="AA112" s="2" t="str">
        <f t="shared" si="50"/>
        <v>Fuse1L</v>
      </c>
      <c r="AB112" s="2">
        <f t="shared" si="51"/>
        <v>2.157048916064825E-15</v>
      </c>
      <c r="AC112" s="2">
        <f t="shared" si="51"/>
        <v>35.212857795681792</v>
      </c>
      <c r="AF112" s="15">
        <f t="shared" si="52"/>
        <v>2.2971533529536621E-15</v>
      </c>
      <c r="AG112" s="15">
        <f t="shared" si="52"/>
        <v>37.499999999999993</v>
      </c>
      <c r="AH112" s="15">
        <f t="shared" si="52"/>
        <v>64.9519052838329</v>
      </c>
    </row>
    <row r="113" spans="25:34" x14ac:dyDescent="0.2">
      <c r="Z113" s="2">
        <f t="shared" si="49"/>
        <v>3</v>
      </c>
      <c r="AA113" s="2" t="str">
        <f t="shared" si="50"/>
        <v/>
      </c>
      <c r="AB113" s="2">
        <f t="shared" si="51"/>
        <v>2.8035557515417526E-16</v>
      </c>
      <c r="AC113" s="2">
        <f t="shared" si="51"/>
        <v>16.032151041860285</v>
      </c>
      <c r="AF113" s="15">
        <f t="shared" si="52"/>
        <v>2.8259572303104605E-16</v>
      </c>
      <c r="AG113" s="15">
        <f t="shared" si="52"/>
        <v>16.160254037844386</v>
      </c>
      <c r="AH113" s="15">
        <f t="shared" si="52"/>
        <v>7.9903810567665809</v>
      </c>
    </row>
    <row r="114" spans="25:34" x14ac:dyDescent="0.2">
      <c r="Z114" s="2">
        <f t="shared" si="49"/>
        <v>2</v>
      </c>
      <c r="AA114" s="2" t="str">
        <f t="shared" si="50"/>
        <v/>
      </c>
      <c r="AB114" s="2">
        <f t="shared" si="51"/>
        <v>-9.8717620492781499</v>
      </c>
      <c r="AC114" s="2">
        <f t="shared" si="51"/>
        <v>7.4038215369586107</v>
      </c>
      <c r="AF114" s="15">
        <f t="shared" si="52"/>
        <v>-10</v>
      </c>
      <c r="AG114" s="15">
        <f t="shared" si="52"/>
        <v>7.4999999999999991</v>
      </c>
      <c r="AH114" s="15">
        <f t="shared" si="52"/>
        <v>12.99038105676658</v>
      </c>
    </row>
    <row r="115" spans="25:34" x14ac:dyDescent="0.2">
      <c r="Z115" s="2">
        <f t="shared" si="49"/>
        <v>1</v>
      </c>
      <c r="AA115" s="2" t="str">
        <f t="shared" si="50"/>
        <v/>
      </c>
      <c r="AB115" s="2">
        <f t="shared" si="51"/>
        <v>2.157048916064825E-15</v>
      </c>
      <c r="AC115" s="2">
        <f t="shared" si="51"/>
        <v>35.212857795681792</v>
      </c>
      <c r="AF115" s="15">
        <f t="shared" si="52"/>
        <v>2.2971533529536621E-15</v>
      </c>
      <c r="AG115" s="15">
        <f t="shared" si="52"/>
        <v>37.499999999999993</v>
      </c>
      <c r="AH115" s="15">
        <f t="shared" si="52"/>
        <v>64.9519052838329</v>
      </c>
    </row>
    <row r="116" spans="25:34" x14ac:dyDescent="0.2">
      <c r="Y116" s="1"/>
      <c r="Z116" s="2">
        <f t="shared" si="49"/>
        <v>1</v>
      </c>
      <c r="AA116" s="2" t="str">
        <f t="shared" si="50"/>
        <v>Fuse1R</v>
      </c>
      <c r="AB116" s="2">
        <f t="shared" si="51"/>
        <v>2.157048916064825E-15</v>
      </c>
      <c r="AC116" s="2">
        <f t="shared" si="51"/>
        <v>35.212857795681792</v>
      </c>
      <c r="AF116" s="15">
        <f t="shared" si="52"/>
        <v>2.2971533529536621E-15</v>
      </c>
      <c r="AG116" s="15">
        <f t="shared" si="52"/>
        <v>37.499999999999993</v>
      </c>
      <c r="AH116" s="15">
        <f t="shared" si="52"/>
        <v>64.9519052838329</v>
      </c>
    </row>
    <row r="117" spans="25:34" x14ac:dyDescent="0.2">
      <c r="Z117" s="2">
        <f t="shared" si="49"/>
        <v>4</v>
      </c>
      <c r="AA117" s="2" t="str">
        <f t="shared" si="50"/>
        <v/>
      </c>
      <c r="AB117" s="2">
        <f t="shared" si="51"/>
        <v>9.8717620492781499</v>
      </c>
      <c r="AC117" s="2">
        <f t="shared" si="51"/>
        <v>7.4038215369586107</v>
      </c>
      <c r="AF117" s="15">
        <f t="shared" si="52"/>
        <v>10</v>
      </c>
      <c r="AG117" s="15">
        <f t="shared" si="52"/>
        <v>7.4999999999999991</v>
      </c>
      <c r="AH117" s="15">
        <f t="shared" si="52"/>
        <v>12.99038105676658</v>
      </c>
    </row>
    <row r="118" spans="25:34" x14ac:dyDescent="0.2">
      <c r="Z118" s="2">
        <f t="shared" si="49"/>
        <v>3</v>
      </c>
      <c r="AA118" s="2" t="str">
        <f t="shared" si="50"/>
        <v/>
      </c>
      <c r="AB118" s="2">
        <f t="shared" si="51"/>
        <v>2.8035557515417526E-16</v>
      </c>
      <c r="AC118" s="2">
        <f t="shared" si="51"/>
        <v>16.032151041860285</v>
      </c>
      <c r="AF118" s="15">
        <f t="shared" si="52"/>
        <v>2.8259572303104605E-16</v>
      </c>
      <c r="AG118" s="15">
        <f t="shared" si="52"/>
        <v>16.160254037844386</v>
      </c>
      <c r="AH118" s="15">
        <f t="shared" si="52"/>
        <v>7.9903810567665809</v>
      </c>
    </row>
    <row r="119" spans="25:34" x14ac:dyDescent="0.2">
      <c r="Z119" s="2">
        <f t="shared" si="49"/>
        <v>1</v>
      </c>
      <c r="AA119" s="2" t="str">
        <f t="shared" si="50"/>
        <v/>
      </c>
      <c r="AB119" s="2">
        <f t="shared" si="51"/>
        <v>2.157048916064825E-15</v>
      </c>
      <c r="AC119" s="2">
        <f t="shared" si="51"/>
        <v>35.212857795681792</v>
      </c>
      <c r="AF119" s="15">
        <f t="shared" si="52"/>
        <v>2.2971533529536621E-15</v>
      </c>
      <c r="AG119" s="15">
        <f t="shared" si="52"/>
        <v>37.499999999999993</v>
      </c>
      <c r="AH119" s="15">
        <f t="shared" si="52"/>
        <v>64.9519052838329</v>
      </c>
    </row>
    <row r="120" spans="25:34" x14ac:dyDescent="0.2">
      <c r="Y120" s="1"/>
      <c r="Z120" s="2">
        <f t="shared" si="49"/>
        <v>1</v>
      </c>
      <c r="AA120" s="2" t="str">
        <f t="shared" si="50"/>
        <v>Fuse1B</v>
      </c>
      <c r="AB120" s="2">
        <f t="shared" ref="AB120:AC135" si="53">IF(AND($H$5=1,$AK19=0),0,AB19)</f>
        <v>0</v>
      </c>
      <c r="AC120" s="2">
        <f t="shared" si="53"/>
        <v>0</v>
      </c>
      <c r="AF120" s="15">
        <f t="shared" si="52"/>
        <v>2.2971533529536621E-15</v>
      </c>
      <c r="AG120" s="15">
        <f t="shared" si="52"/>
        <v>37.499999999999993</v>
      </c>
      <c r="AH120" s="15">
        <f t="shared" si="52"/>
        <v>64.9519052838329</v>
      </c>
    </row>
    <row r="121" spans="25:34" x14ac:dyDescent="0.2">
      <c r="Z121" s="2">
        <f t="shared" si="49"/>
        <v>2</v>
      </c>
      <c r="AA121" s="2" t="str">
        <f t="shared" si="50"/>
        <v/>
      </c>
      <c r="AB121" s="2">
        <f t="shared" si="53"/>
        <v>0</v>
      </c>
      <c r="AC121" s="2">
        <f t="shared" si="53"/>
        <v>0</v>
      </c>
      <c r="AF121" s="15">
        <f t="shared" si="52"/>
        <v>-10</v>
      </c>
      <c r="AG121" s="15">
        <f t="shared" si="52"/>
        <v>7.4999999999999991</v>
      </c>
      <c r="AH121" s="15">
        <f t="shared" si="52"/>
        <v>12.99038105676658</v>
      </c>
    </row>
    <row r="122" spans="25:34" x14ac:dyDescent="0.2">
      <c r="Z122" s="2">
        <f t="shared" si="49"/>
        <v>4</v>
      </c>
      <c r="AA122" s="2" t="str">
        <f t="shared" si="50"/>
        <v/>
      </c>
      <c r="AB122" s="2">
        <f t="shared" si="53"/>
        <v>0</v>
      </c>
      <c r="AC122" s="2">
        <f t="shared" si="53"/>
        <v>0</v>
      </c>
      <c r="AF122" s="15">
        <f t="shared" si="52"/>
        <v>10</v>
      </c>
      <c r="AG122" s="15">
        <f t="shared" si="52"/>
        <v>7.4999999999999991</v>
      </c>
      <c r="AH122" s="15">
        <f t="shared" si="52"/>
        <v>12.99038105676658</v>
      </c>
    </row>
    <row r="123" spans="25:34" x14ac:dyDescent="0.2">
      <c r="Z123" s="2">
        <f t="shared" si="49"/>
        <v>1</v>
      </c>
      <c r="AA123" s="2" t="str">
        <f t="shared" si="50"/>
        <v/>
      </c>
      <c r="AB123" s="2">
        <f t="shared" si="53"/>
        <v>0</v>
      </c>
      <c r="AC123" s="2">
        <f t="shared" si="53"/>
        <v>0</v>
      </c>
      <c r="AF123" s="15">
        <f t="shared" si="52"/>
        <v>2.2971533529536621E-15</v>
      </c>
      <c r="AG123" s="15">
        <f t="shared" si="52"/>
        <v>37.499999999999993</v>
      </c>
      <c r="AH123" s="15">
        <f t="shared" si="52"/>
        <v>64.9519052838329</v>
      </c>
    </row>
    <row r="124" spans="25:34" x14ac:dyDescent="0.2">
      <c r="Y124" s="1"/>
      <c r="Z124" s="2">
        <f t="shared" si="49"/>
        <v>2</v>
      </c>
      <c r="AA124" s="2" t="str">
        <f t="shared" si="50"/>
        <v>Fuse2L</v>
      </c>
      <c r="AB124" s="2">
        <f t="shared" si="53"/>
        <v>-9.8717620492781499</v>
      </c>
      <c r="AC124" s="2">
        <f t="shared" si="53"/>
        <v>7.4038215369586107</v>
      </c>
      <c r="AF124" s="15">
        <f t="shared" si="52"/>
        <v>-10</v>
      </c>
      <c r="AG124" s="15">
        <f t="shared" si="52"/>
        <v>7.4999999999999991</v>
      </c>
      <c r="AH124" s="15">
        <f t="shared" si="52"/>
        <v>12.99038105676658</v>
      </c>
    </row>
    <row r="125" spans="25:34" x14ac:dyDescent="0.2">
      <c r="Z125" s="2">
        <f t="shared" si="49"/>
        <v>3</v>
      </c>
      <c r="AA125" s="2" t="str">
        <f t="shared" si="50"/>
        <v/>
      </c>
      <c r="AB125" s="2">
        <f t="shared" si="53"/>
        <v>2.8035557515417526E-16</v>
      </c>
      <c r="AC125" s="2">
        <f t="shared" si="53"/>
        <v>16.032151041860285</v>
      </c>
      <c r="AF125" s="15">
        <f t="shared" si="52"/>
        <v>2.8259572303104605E-16</v>
      </c>
      <c r="AG125" s="15">
        <f t="shared" si="52"/>
        <v>16.160254037844386</v>
      </c>
      <c r="AH125" s="15">
        <f t="shared" si="52"/>
        <v>7.9903810567665809</v>
      </c>
    </row>
    <row r="126" spans="25:34" x14ac:dyDescent="0.2">
      <c r="Z126" s="2">
        <f t="shared" si="49"/>
        <v>6</v>
      </c>
      <c r="AA126" s="2" t="str">
        <f t="shared" si="50"/>
        <v/>
      </c>
      <c r="AB126" s="2">
        <f t="shared" si="53"/>
        <v>-1.0931013095570352E-15</v>
      </c>
      <c r="AC126" s="2">
        <f t="shared" si="53"/>
        <v>-8.3212749340021137</v>
      </c>
      <c r="AF126" s="15">
        <f t="shared" si="52"/>
        <v>-1.060329299229214E-15</v>
      </c>
      <c r="AG126" s="15">
        <f t="shared" si="52"/>
        <v>-8.0717967697244895</v>
      </c>
      <c r="AH126" s="15">
        <f t="shared" si="52"/>
        <v>-29.98076211353316</v>
      </c>
    </row>
    <row r="127" spans="25:34" x14ac:dyDescent="0.2">
      <c r="Z127" s="2">
        <f t="shared" si="49"/>
        <v>5</v>
      </c>
      <c r="AA127" s="2" t="str">
        <f t="shared" si="50"/>
        <v/>
      </c>
      <c r="AB127" s="2">
        <f t="shared" si="53"/>
        <v>-8.2133901352495613</v>
      </c>
      <c r="AC127" s="2">
        <f t="shared" si="53"/>
        <v>-15.400106503592921</v>
      </c>
      <c r="AF127" s="15">
        <f t="shared" si="52"/>
        <v>-8.0000000000000018</v>
      </c>
      <c r="AG127" s="15">
        <f t="shared" si="52"/>
        <v>-14.999999999999998</v>
      </c>
      <c r="AH127" s="15">
        <f t="shared" si="52"/>
        <v>-25.98076211353316</v>
      </c>
    </row>
    <row r="128" spans="25:34" x14ac:dyDescent="0.2">
      <c r="Z128" s="2">
        <f t="shared" si="49"/>
        <v>2</v>
      </c>
      <c r="AA128" s="2" t="str">
        <f t="shared" si="50"/>
        <v/>
      </c>
      <c r="AB128" s="2">
        <f t="shared" si="53"/>
        <v>-9.8717620492781499</v>
      </c>
      <c r="AC128" s="2">
        <f t="shared" si="53"/>
        <v>7.4038215369586107</v>
      </c>
      <c r="AF128" s="15">
        <f t="shared" si="52"/>
        <v>-10</v>
      </c>
      <c r="AG128" s="15">
        <f t="shared" si="52"/>
        <v>7.4999999999999991</v>
      </c>
      <c r="AH128" s="15">
        <f t="shared" si="52"/>
        <v>12.99038105676658</v>
      </c>
    </row>
    <row r="129" spans="25:34" x14ac:dyDescent="0.2">
      <c r="Y129" s="1"/>
      <c r="Z129" s="2">
        <f t="shared" si="49"/>
        <v>3</v>
      </c>
      <c r="AA129" s="2" t="str">
        <f t="shared" si="50"/>
        <v>Fuse2R</v>
      </c>
      <c r="AB129" s="2">
        <f t="shared" si="53"/>
        <v>2.8035557515417526E-16</v>
      </c>
      <c r="AC129" s="2">
        <f t="shared" si="53"/>
        <v>16.032151041860285</v>
      </c>
      <c r="AF129" s="15">
        <f t="shared" si="52"/>
        <v>2.8259572303104605E-16</v>
      </c>
      <c r="AG129" s="15">
        <f t="shared" si="52"/>
        <v>16.160254037844386</v>
      </c>
      <c r="AH129" s="15">
        <f t="shared" si="52"/>
        <v>7.9903810567665809</v>
      </c>
    </row>
    <row r="130" spans="25:34" x14ac:dyDescent="0.2">
      <c r="Z130" s="2">
        <f t="shared" si="49"/>
        <v>4</v>
      </c>
      <c r="AA130" s="2" t="str">
        <f t="shared" si="50"/>
        <v/>
      </c>
      <c r="AB130" s="2">
        <f t="shared" si="53"/>
        <v>9.8717620492781499</v>
      </c>
      <c r="AC130" s="2">
        <f t="shared" si="53"/>
        <v>7.4038215369586107</v>
      </c>
      <c r="AF130" s="15">
        <f t="shared" si="52"/>
        <v>10</v>
      </c>
      <c r="AG130" s="15">
        <f t="shared" si="52"/>
        <v>7.4999999999999991</v>
      </c>
      <c r="AH130" s="15">
        <f t="shared" si="52"/>
        <v>12.99038105676658</v>
      </c>
    </row>
    <row r="131" spans="25:34" x14ac:dyDescent="0.2">
      <c r="Z131" s="2">
        <f t="shared" si="49"/>
        <v>7</v>
      </c>
      <c r="AA131" s="2" t="str">
        <f t="shared" si="50"/>
        <v/>
      </c>
      <c r="AB131" s="2">
        <f t="shared" si="53"/>
        <v>8.2133901352495577</v>
      </c>
      <c r="AC131" s="2">
        <f t="shared" si="53"/>
        <v>-15.400106503592921</v>
      </c>
      <c r="AF131" s="15">
        <f t="shared" si="52"/>
        <v>7.9999999999999991</v>
      </c>
      <c r="AG131" s="15">
        <f t="shared" si="52"/>
        <v>-14.999999999999998</v>
      </c>
      <c r="AH131" s="15">
        <f t="shared" si="52"/>
        <v>-25.98076211353316</v>
      </c>
    </row>
    <row r="132" spans="25:34" x14ac:dyDescent="0.2">
      <c r="Z132" s="2">
        <f t="shared" si="49"/>
        <v>6</v>
      </c>
      <c r="AA132" s="2" t="str">
        <f t="shared" si="50"/>
        <v/>
      </c>
      <c r="AB132" s="2">
        <f t="shared" si="53"/>
        <v>-1.0931013095570352E-15</v>
      </c>
      <c r="AC132" s="2">
        <f t="shared" si="53"/>
        <v>-8.3212749340021137</v>
      </c>
      <c r="AF132" s="15">
        <f t="shared" si="52"/>
        <v>-1.060329299229214E-15</v>
      </c>
      <c r="AG132" s="15">
        <f t="shared" si="52"/>
        <v>-8.0717967697244895</v>
      </c>
      <c r="AH132" s="15">
        <f t="shared" si="52"/>
        <v>-29.98076211353316</v>
      </c>
    </row>
    <row r="133" spans="25:34" x14ac:dyDescent="0.2">
      <c r="Z133" s="2">
        <f t="shared" si="49"/>
        <v>3</v>
      </c>
      <c r="AA133" s="2" t="str">
        <f t="shared" si="50"/>
        <v/>
      </c>
      <c r="AB133" s="2">
        <f t="shared" si="53"/>
        <v>2.8035557515417526E-16</v>
      </c>
      <c r="AC133" s="2">
        <f t="shared" si="53"/>
        <v>16.032151041860285</v>
      </c>
      <c r="AF133" s="15">
        <f t="shared" si="52"/>
        <v>2.8259572303104605E-16</v>
      </c>
      <c r="AG133" s="15">
        <f t="shared" si="52"/>
        <v>16.160254037844386</v>
      </c>
      <c r="AH133" s="15">
        <f t="shared" si="52"/>
        <v>7.9903810567665809</v>
      </c>
    </row>
    <row r="134" spans="25:34" x14ac:dyDescent="0.2">
      <c r="Y134" s="1"/>
      <c r="Z134" s="2">
        <f t="shared" si="49"/>
        <v>4</v>
      </c>
      <c r="AA134" s="2" t="str">
        <f t="shared" si="50"/>
        <v>Fuse2B</v>
      </c>
      <c r="AB134" s="2">
        <f t="shared" si="53"/>
        <v>0</v>
      </c>
      <c r="AC134" s="2">
        <f t="shared" si="53"/>
        <v>0</v>
      </c>
      <c r="AF134" s="15">
        <f t="shared" si="52"/>
        <v>10</v>
      </c>
      <c r="AG134" s="15">
        <f t="shared" si="52"/>
        <v>7.4999999999999991</v>
      </c>
      <c r="AH134" s="15">
        <f t="shared" si="52"/>
        <v>12.99038105676658</v>
      </c>
    </row>
    <row r="135" spans="25:34" x14ac:dyDescent="0.2">
      <c r="Z135" s="2">
        <f t="shared" si="49"/>
        <v>2</v>
      </c>
      <c r="AA135" s="2" t="str">
        <f t="shared" si="50"/>
        <v/>
      </c>
      <c r="AB135" s="2">
        <f t="shared" si="53"/>
        <v>0</v>
      </c>
      <c r="AC135" s="2">
        <f t="shared" si="53"/>
        <v>0</v>
      </c>
      <c r="AF135" s="15">
        <f t="shared" si="52"/>
        <v>-10</v>
      </c>
      <c r="AG135" s="15">
        <f t="shared" si="52"/>
        <v>7.4999999999999991</v>
      </c>
      <c r="AH135" s="15">
        <f t="shared" si="52"/>
        <v>12.99038105676658</v>
      </c>
    </row>
    <row r="136" spans="25:34" x14ac:dyDescent="0.2">
      <c r="Z136" s="2">
        <f t="shared" si="49"/>
        <v>5</v>
      </c>
      <c r="AA136" s="2" t="str">
        <f t="shared" si="50"/>
        <v/>
      </c>
      <c r="AB136" s="2">
        <f t="shared" ref="AB136:AC151" si="54">IF(AND($H$5=1,$AK35=0),0,AB35)</f>
        <v>0</v>
      </c>
      <c r="AC136" s="2">
        <f t="shared" si="54"/>
        <v>0</v>
      </c>
      <c r="AF136" s="15">
        <f t="shared" si="52"/>
        <v>-8.0000000000000018</v>
      </c>
      <c r="AG136" s="15">
        <f t="shared" si="52"/>
        <v>-14.999999999999998</v>
      </c>
      <c r="AH136" s="15">
        <f t="shared" si="52"/>
        <v>-25.98076211353316</v>
      </c>
    </row>
    <row r="137" spans="25:34" x14ac:dyDescent="0.2">
      <c r="Z137" s="2">
        <f t="shared" si="49"/>
        <v>7</v>
      </c>
      <c r="AA137" s="2" t="str">
        <f t="shared" si="50"/>
        <v/>
      </c>
      <c r="AB137" s="2">
        <f t="shared" si="54"/>
        <v>0</v>
      </c>
      <c r="AC137" s="2">
        <f t="shared" si="54"/>
        <v>0</v>
      </c>
      <c r="AF137" s="15">
        <f t="shared" si="52"/>
        <v>7.9999999999999991</v>
      </c>
      <c r="AG137" s="15">
        <f t="shared" si="52"/>
        <v>-14.999999999999998</v>
      </c>
      <c r="AH137" s="15">
        <f t="shared" si="52"/>
        <v>-25.98076211353316</v>
      </c>
    </row>
    <row r="138" spans="25:34" x14ac:dyDescent="0.2">
      <c r="Z138" s="2">
        <f t="shared" si="49"/>
        <v>4</v>
      </c>
      <c r="AA138" s="2" t="str">
        <f t="shared" si="50"/>
        <v/>
      </c>
      <c r="AB138" s="2">
        <f t="shared" si="54"/>
        <v>0</v>
      </c>
      <c r="AC138" s="2">
        <f t="shared" si="54"/>
        <v>0</v>
      </c>
      <c r="AF138" s="15">
        <f t="shared" si="52"/>
        <v>10</v>
      </c>
      <c r="AG138" s="15">
        <f t="shared" si="52"/>
        <v>7.4999999999999991</v>
      </c>
      <c r="AH138" s="15">
        <f t="shared" si="52"/>
        <v>12.99038105676658</v>
      </c>
    </row>
    <row r="139" spans="25:34" x14ac:dyDescent="0.2">
      <c r="Y139" s="1"/>
      <c r="Z139" s="2">
        <f t="shared" si="49"/>
        <v>5</v>
      </c>
      <c r="AA139" s="2" t="str">
        <f t="shared" si="50"/>
        <v>Fuse3L</v>
      </c>
      <c r="AB139" s="2">
        <f t="shared" si="54"/>
        <v>-8.2133901352495613</v>
      </c>
      <c r="AC139" s="2">
        <f t="shared" si="54"/>
        <v>-15.400106503592921</v>
      </c>
      <c r="AF139" s="15">
        <f t="shared" si="52"/>
        <v>-8.0000000000000018</v>
      </c>
      <c r="AG139" s="15">
        <f t="shared" si="52"/>
        <v>-14.999999999999998</v>
      </c>
      <c r="AH139" s="15">
        <f t="shared" si="52"/>
        <v>-25.98076211353316</v>
      </c>
    </row>
    <row r="140" spans="25:34" x14ac:dyDescent="0.2">
      <c r="Z140" s="2">
        <f t="shared" si="49"/>
        <v>6</v>
      </c>
      <c r="AA140" s="2" t="str">
        <f t="shared" si="50"/>
        <v/>
      </c>
      <c r="AB140" s="2">
        <f t="shared" si="54"/>
        <v>-1.0931013095570352E-15</v>
      </c>
      <c r="AC140" s="2">
        <f t="shared" si="54"/>
        <v>-8.3212749340021137</v>
      </c>
      <c r="AF140" s="15">
        <f t="shared" si="52"/>
        <v>-1.060329299229214E-15</v>
      </c>
      <c r="AG140" s="15">
        <f t="shared" si="52"/>
        <v>-8.0717967697244895</v>
      </c>
      <c r="AH140" s="15">
        <f t="shared" si="52"/>
        <v>-29.98076211353316</v>
      </c>
    </row>
    <row r="141" spans="25:34" x14ac:dyDescent="0.2">
      <c r="Z141" s="2">
        <f t="shared" si="49"/>
        <v>9</v>
      </c>
      <c r="AA141" s="2" t="str">
        <f t="shared" si="50"/>
        <v/>
      </c>
      <c r="AB141" s="2">
        <f t="shared" si="54"/>
        <v>-1.99756609480333E-15</v>
      </c>
      <c r="AC141" s="2">
        <f t="shared" si="54"/>
        <v>-28.949614294622886</v>
      </c>
      <c r="AF141" s="15">
        <f t="shared" si="52"/>
        <v>-1.8907731666308358E-15</v>
      </c>
      <c r="AG141" s="15">
        <f t="shared" si="52"/>
        <v>-27.40192378864668</v>
      </c>
      <c r="AH141" s="15">
        <f t="shared" si="52"/>
        <v>-53.46152422706632</v>
      </c>
    </row>
    <row r="142" spans="25:34" x14ac:dyDescent="0.2">
      <c r="Z142" s="2">
        <f t="shared" si="49"/>
        <v>8</v>
      </c>
      <c r="AA142" s="2" t="str">
        <f t="shared" si="50"/>
        <v/>
      </c>
      <c r="AB142" s="2">
        <f t="shared" si="54"/>
        <v>-3.1644285297114219</v>
      </c>
      <c r="AC142" s="2">
        <f t="shared" si="54"/>
        <v>-31.644285297114195</v>
      </c>
      <c r="AF142" s="15">
        <f t="shared" si="52"/>
        <v>-3.0000000000000018</v>
      </c>
      <c r="AG142" s="15">
        <f t="shared" si="52"/>
        <v>-29.999999999999996</v>
      </c>
      <c r="AH142" s="15">
        <f t="shared" si="52"/>
        <v>-51.96152422706632</v>
      </c>
    </row>
    <row r="143" spans="25:34" x14ac:dyDescent="0.2">
      <c r="Z143" s="2">
        <f t="shared" si="49"/>
        <v>5</v>
      </c>
      <c r="AA143" s="2" t="str">
        <f t="shared" si="50"/>
        <v/>
      </c>
      <c r="AB143" s="2">
        <f t="shared" si="54"/>
        <v>-8.2133901352495613</v>
      </c>
      <c r="AC143" s="2">
        <f t="shared" si="54"/>
        <v>-15.400106503592921</v>
      </c>
      <c r="AF143" s="15">
        <f t="shared" si="52"/>
        <v>-8.0000000000000018</v>
      </c>
      <c r="AG143" s="15">
        <f t="shared" si="52"/>
        <v>-14.999999999999998</v>
      </c>
      <c r="AH143" s="15">
        <f t="shared" si="52"/>
        <v>-25.98076211353316</v>
      </c>
    </row>
    <row r="144" spans="25:34" x14ac:dyDescent="0.2">
      <c r="Y144" s="1"/>
      <c r="Z144" s="2">
        <f t="shared" si="49"/>
        <v>6</v>
      </c>
      <c r="AA144" s="2" t="str">
        <f t="shared" si="50"/>
        <v>Fuse3R</v>
      </c>
      <c r="AB144" s="2">
        <f t="shared" si="54"/>
        <v>-1.0931013095570352E-15</v>
      </c>
      <c r="AC144" s="2">
        <f t="shared" si="54"/>
        <v>-8.3212749340021137</v>
      </c>
      <c r="AF144" s="15">
        <f t="shared" si="52"/>
        <v>-1.060329299229214E-15</v>
      </c>
      <c r="AG144" s="15">
        <f t="shared" si="52"/>
        <v>-8.0717967697244895</v>
      </c>
      <c r="AH144" s="15">
        <f t="shared" si="52"/>
        <v>-29.98076211353316</v>
      </c>
    </row>
    <row r="145" spans="25:34" x14ac:dyDescent="0.2">
      <c r="Z145" s="2">
        <f t="shared" si="49"/>
        <v>7</v>
      </c>
      <c r="AA145" s="2" t="str">
        <f t="shared" si="50"/>
        <v/>
      </c>
      <c r="AB145" s="2">
        <f t="shared" si="54"/>
        <v>8.2133901352495577</v>
      </c>
      <c r="AC145" s="2">
        <f t="shared" si="54"/>
        <v>-15.400106503592921</v>
      </c>
      <c r="AF145" s="15">
        <f t="shared" si="52"/>
        <v>7.9999999999999991</v>
      </c>
      <c r="AG145" s="15">
        <f t="shared" si="52"/>
        <v>-14.999999999999998</v>
      </c>
      <c r="AH145" s="15">
        <f t="shared" si="52"/>
        <v>-25.98076211353316</v>
      </c>
    </row>
    <row r="146" spans="25:34" x14ac:dyDescent="0.2">
      <c r="Z146" s="2">
        <f t="shared" si="49"/>
        <v>10</v>
      </c>
      <c r="AA146" s="2" t="str">
        <f t="shared" si="50"/>
        <v/>
      </c>
      <c r="AB146" s="2">
        <f t="shared" si="54"/>
        <v>3.1644285297114179</v>
      </c>
      <c r="AC146" s="2">
        <f t="shared" si="54"/>
        <v>-31.644285297114195</v>
      </c>
      <c r="AF146" s="15">
        <f t="shared" si="52"/>
        <v>2.9999999999999982</v>
      </c>
      <c r="AG146" s="15">
        <f t="shared" si="52"/>
        <v>-29.999999999999996</v>
      </c>
      <c r="AH146" s="15">
        <f t="shared" si="52"/>
        <v>-51.96152422706632</v>
      </c>
    </row>
    <row r="147" spans="25:34" x14ac:dyDescent="0.2">
      <c r="Z147" s="2">
        <f t="shared" si="49"/>
        <v>9</v>
      </c>
      <c r="AA147" s="2" t="str">
        <f t="shared" si="50"/>
        <v/>
      </c>
      <c r="AB147" s="2">
        <f t="shared" si="54"/>
        <v>-1.99756609480333E-15</v>
      </c>
      <c r="AC147" s="2">
        <f t="shared" si="54"/>
        <v>-28.949614294622886</v>
      </c>
      <c r="AF147" s="15">
        <f t="shared" si="52"/>
        <v>-1.8907731666308358E-15</v>
      </c>
      <c r="AG147" s="15">
        <f t="shared" si="52"/>
        <v>-27.40192378864668</v>
      </c>
      <c r="AH147" s="15">
        <f t="shared" si="52"/>
        <v>-53.46152422706632</v>
      </c>
    </row>
    <row r="148" spans="25:34" x14ac:dyDescent="0.2">
      <c r="Z148" s="2">
        <f t="shared" si="49"/>
        <v>6</v>
      </c>
      <c r="AA148" s="2" t="str">
        <f t="shared" si="50"/>
        <v/>
      </c>
      <c r="AB148" s="2">
        <f t="shared" si="54"/>
        <v>-1.0931013095570352E-15</v>
      </c>
      <c r="AC148" s="2">
        <f t="shared" si="54"/>
        <v>-8.3212749340021137</v>
      </c>
      <c r="AF148" s="15">
        <f t="shared" si="52"/>
        <v>-1.060329299229214E-15</v>
      </c>
      <c r="AG148" s="15">
        <f t="shared" si="52"/>
        <v>-8.0717967697244895</v>
      </c>
      <c r="AH148" s="15">
        <f t="shared" si="52"/>
        <v>-29.98076211353316</v>
      </c>
    </row>
    <row r="149" spans="25:34" x14ac:dyDescent="0.2">
      <c r="Y149" s="1"/>
      <c r="Z149" s="2">
        <f t="shared" si="49"/>
        <v>7</v>
      </c>
      <c r="AA149" s="2" t="str">
        <f t="shared" si="50"/>
        <v>Fuse3B</v>
      </c>
      <c r="AB149" s="2">
        <f t="shared" si="54"/>
        <v>0</v>
      </c>
      <c r="AC149" s="2">
        <f t="shared" si="54"/>
        <v>0</v>
      </c>
      <c r="AF149" s="15">
        <f t="shared" si="52"/>
        <v>7.9999999999999991</v>
      </c>
      <c r="AG149" s="15">
        <f t="shared" si="52"/>
        <v>-14.999999999999998</v>
      </c>
      <c r="AH149" s="15">
        <f t="shared" si="52"/>
        <v>-25.98076211353316</v>
      </c>
    </row>
    <row r="150" spans="25:34" x14ac:dyDescent="0.2">
      <c r="Z150" s="2">
        <f t="shared" si="49"/>
        <v>5</v>
      </c>
      <c r="AA150" s="2" t="str">
        <f t="shared" si="50"/>
        <v/>
      </c>
      <c r="AB150" s="2">
        <f t="shared" si="54"/>
        <v>0</v>
      </c>
      <c r="AC150" s="2">
        <f t="shared" si="54"/>
        <v>0</v>
      </c>
      <c r="AF150" s="15">
        <f t="shared" si="52"/>
        <v>-8.0000000000000018</v>
      </c>
      <c r="AG150" s="15">
        <f t="shared" si="52"/>
        <v>-14.999999999999998</v>
      </c>
      <c r="AH150" s="15">
        <f t="shared" si="52"/>
        <v>-25.98076211353316</v>
      </c>
    </row>
    <row r="151" spans="25:34" x14ac:dyDescent="0.2">
      <c r="Z151" s="2">
        <f t="shared" si="49"/>
        <v>8</v>
      </c>
      <c r="AA151" s="2" t="str">
        <f t="shared" si="50"/>
        <v/>
      </c>
      <c r="AB151" s="2">
        <f t="shared" si="54"/>
        <v>0</v>
      </c>
      <c r="AC151" s="2">
        <f t="shared" si="54"/>
        <v>0</v>
      </c>
      <c r="AF151" s="15">
        <f t="shared" si="52"/>
        <v>-3.0000000000000018</v>
      </c>
      <c r="AG151" s="15">
        <f t="shared" si="52"/>
        <v>-29.999999999999996</v>
      </c>
      <c r="AH151" s="15">
        <f t="shared" si="52"/>
        <v>-51.96152422706632</v>
      </c>
    </row>
    <row r="152" spans="25:34" x14ac:dyDescent="0.2">
      <c r="Z152" s="2">
        <f t="shared" si="49"/>
        <v>10</v>
      </c>
      <c r="AA152" s="2" t="str">
        <f t="shared" si="50"/>
        <v/>
      </c>
      <c r="AB152" s="2">
        <f t="shared" ref="AB152:AC167" si="55">IF(AND($H$5=1,$AK51=0),0,AB51)</f>
        <v>0</v>
      </c>
      <c r="AC152" s="2">
        <f t="shared" si="55"/>
        <v>0</v>
      </c>
      <c r="AF152" s="15">
        <f t="shared" si="52"/>
        <v>2.9999999999999982</v>
      </c>
      <c r="AG152" s="15">
        <f t="shared" si="52"/>
        <v>-29.999999999999996</v>
      </c>
      <c r="AH152" s="15">
        <f t="shared" si="52"/>
        <v>-51.96152422706632</v>
      </c>
    </row>
    <row r="153" spans="25:34" x14ac:dyDescent="0.2">
      <c r="Z153" s="2">
        <f t="shared" si="49"/>
        <v>7</v>
      </c>
      <c r="AA153" s="2" t="str">
        <f t="shared" si="50"/>
        <v/>
      </c>
      <c r="AB153" s="2">
        <f t="shared" si="55"/>
        <v>0</v>
      </c>
      <c r="AC153" s="2">
        <f t="shared" si="55"/>
        <v>0</v>
      </c>
      <c r="AF153" s="15">
        <f t="shared" si="52"/>
        <v>7.9999999999999991</v>
      </c>
      <c r="AG153" s="15">
        <f t="shared" si="52"/>
        <v>-14.999999999999998</v>
      </c>
      <c r="AH153" s="15">
        <f t="shared" si="52"/>
        <v>-25.98076211353316</v>
      </c>
    </row>
    <row r="154" spans="25:34" x14ac:dyDescent="0.2">
      <c r="Y154" s="1"/>
      <c r="Z154" s="2">
        <f t="shared" si="49"/>
        <v>8</v>
      </c>
      <c r="AA154" s="2" t="str">
        <f t="shared" si="50"/>
        <v>Fuse4L</v>
      </c>
      <c r="AB154" s="2">
        <f t="shared" si="55"/>
        <v>-3.1644285297114219</v>
      </c>
      <c r="AC154" s="2">
        <f t="shared" si="55"/>
        <v>-31.644285297114195</v>
      </c>
      <c r="AF154" s="15">
        <f t="shared" si="52"/>
        <v>-3.0000000000000018</v>
      </c>
      <c r="AG154" s="15">
        <f t="shared" si="52"/>
        <v>-29.999999999999996</v>
      </c>
      <c r="AH154" s="15">
        <f t="shared" si="52"/>
        <v>-51.96152422706632</v>
      </c>
    </row>
    <row r="155" spans="25:34" x14ac:dyDescent="0.2">
      <c r="Z155" s="2">
        <f t="shared" si="49"/>
        <v>9</v>
      </c>
      <c r="AA155" s="2" t="str">
        <f t="shared" si="50"/>
        <v/>
      </c>
      <c r="AB155" s="2">
        <f t="shared" si="55"/>
        <v>-1.99756609480333E-15</v>
      </c>
      <c r="AC155" s="2">
        <f t="shared" si="55"/>
        <v>-28.949614294622886</v>
      </c>
      <c r="AF155" s="15">
        <f t="shared" si="52"/>
        <v>-1.8907731666308358E-15</v>
      </c>
      <c r="AG155" s="15">
        <f t="shared" si="52"/>
        <v>-27.40192378864668</v>
      </c>
      <c r="AH155" s="15">
        <f t="shared" si="52"/>
        <v>-53.46152422706632</v>
      </c>
    </row>
    <row r="156" spans="25:34" x14ac:dyDescent="0.2">
      <c r="Z156" s="2">
        <f t="shared" si="49"/>
        <v>11</v>
      </c>
      <c r="AA156" s="2" t="str">
        <f t="shared" si="50"/>
        <v/>
      </c>
      <c r="AB156" s="2">
        <f t="shared" si="55"/>
        <v>-2.9896003066925711E-15</v>
      </c>
      <c r="AC156" s="2">
        <f t="shared" si="55"/>
        <v>-48.803886495788888</v>
      </c>
      <c r="AF156" s="15">
        <f t="shared" si="52"/>
        <v>-2.7565840235443946E-15</v>
      </c>
      <c r="AG156" s="15">
        <f t="shared" si="52"/>
        <v>-44.999999999999993</v>
      </c>
      <c r="AH156" s="15">
        <f t="shared" si="52"/>
        <v>-77.94228634059948</v>
      </c>
    </row>
    <row r="157" spans="25:34" x14ac:dyDescent="0.2">
      <c r="Z157" s="2">
        <f t="shared" si="49"/>
        <v>8</v>
      </c>
      <c r="AA157" s="2" t="str">
        <f t="shared" si="50"/>
        <v/>
      </c>
      <c r="AB157" s="2">
        <f t="shared" si="55"/>
        <v>-3.1644285297114219</v>
      </c>
      <c r="AC157" s="2">
        <f t="shared" si="55"/>
        <v>-31.644285297114195</v>
      </c>
      <c r="AF157" s="15">
        <f t="shared" si="52"/>
        <v>-3.0000000000000018</v>
      </c>
      <c r="AG157" s="15">
        <f t="shared" si="52"/>
        <v>-29.999999999999996</v>
      </c>
      <c r="AH157" s="15">
        <f t="shared" si="52"/>
        <v>-51.96152422706632</v>
      </c>
    </row>
    <row r="158" spans="25:34" x14ac:dyDescent="0.2">
      <c r="Y158" s="1"/>
      <c r="Z158" s="2">
        <f t="shared" si="49"/>
        <v>9</v>
      </c>
      <c r="AA158" s="2" t="str">
        <f t="shared" si="50"/>
        <v>Fuse4R</v>
      </c>
      <c r="AB158" s="2">
        <f t="shared" si="55"/>
        <v>-1.99756609480333E-15</v>
      </c>
      <c r="AC158" s="2">
        <f t="shared" si="55"/>
        <v>-28.949614294622886</v>
      </c>
      <c r="AF158" s="15">
        <f t="shared" si="52"/>
        <v>-1.8907731666308358E-15</v>
      </c>
      <c r="AG158" s="15">
        <f t="shared" si="52"/>
        <v>-27.40192378864668</v>
      </c>
      <c r="AH158" s="15">
        <f t="shared" si="52"/>
        <v>-53.46152422706632</v>
      </c>
    </row>
    <row r="159" spans="25:34" x14ac:dyDescent="0.2">
      <c r="Z159" s="2">
        <f t="shared" si="49"/>
        <v>10</v>
      </c>
      <c r="AA159" s="2" t="str">
        <f t="shared" si="50"/>
        <v/>
      </c>
      <c r="AB159" s="2">
        <f t="shared" si="55"/>
        <v>3.1644285297114179</v>
      </c>
      <c r="AC159" s="2">
        <f t="shared" si="55"/>
        <v>-31.644285297114195</v>
      </c>
      <c r="AF159" s="15">
        <f t="shared" si="52"/>
        <v>2.9999999999999982</v>
      </c>
      <c r="AG159" s="15">
        <f t="shared" si="52"/>
        <v>-29.999999999999996</v>
      </c>
      <c r="AH159" s="15">
        <f t="shared" si="52"/>
        <v>-51.96152422706632</v>
      </c>
    </row>
    <row r="160" spans="25:34" x14ac:dyDescent="0.2">
      <c r="Z160" s="2">
        <f t="shared" si="49"/>
        <v>11</v>
      </c>
      <c r="AA160" s="2" t="str">
        <f t="shared" si="50"/>
        <v/>
      </c>
      <c r="AB160" s="2">
        <f t="shared" si="55"/>
        <v>-2.9896003066925711E-15</v>
      </c>
      <c r="AC160" s="2">
        <f t="shared" si="55"/>
        <v>-48.803886495788888</v>
      </c>
      <c r="AF160" s="15">
        <f t="shared" si="52"/>
        <v>-2.7565840235443946E-15</v>
      </c>
      <c r="AG160" s="15">
        <f t="shared" si="52"/>
        <v>-44.999999999999993</v>
      </c>
      <c r="AH160" s="15">
        <f t="shared" si="52"/>
        <v>-77.94228634059948</v>
      </c>
    </row>
    <row r="161" spans="25:34" x14ac:dyDescent="0.2">
      <c r="Z161" s="2">
        <f t="shared" si="49"/>
        <v>9</v>
      </c>
      <c r="AA161" s="2" t="str">
        <f t="shared" si="50"/>
        <v/>
      </c>
      <c r="AB161" s="2">
        <f t="shared" si="55"/>
        <v>-1.99756609480333E-15</v>
      </c>
      <c r="AC161" s="2">
        <f t="shared" si="55"/>
        <v>-28.949614294622886</v>
      </c>
      <c r="AF161" s="15">
        <f t="shared" si="52"/>
        <v>-1.8907731666308358E-15</v>
      </c>
      <c r="AG161" s="15">
        <f t="shared" si="52"/>
        <v>-27.40192378864668</v>
      </c>
      <c r="AH161" s="15">
        <f t="shared" si="52"/>
        <v>-53.46152422706632</v>
      </c>
    </row>
    <row r="162" spans="25:34" x14ac:dyDescent="0.2">
      <c r="Y162" s="1"/>
      <c r="Z162" s="2">
        <f t="shared" si="49"/>
        <v>10</v>
      </c>
      <c r="AA162" s="2" t="str">
        <f t="shared" si="50"/>
        <v>Fuse4B</v>
      </c>
      <c r="AB162" s="2">
        <f t="shared" si="55"/>
        <v>0</v>
      </c>
      <c r="AC162" s="2">
        <f t="shared" si="55"/>
        <v>0</v>
      </c>
      <c r="AF162" s="15">
        <f t="shared" si="52"/>
        <v>2.9999999999999982</v>
      </c>
      <c r="AG162" s="15">
        <f t="shared" si="52"/>
        <v>-29.999999999999996</v>
      </c>
      <c r="AH162" s="15">
        <f t="shared" si="52"/>
        <v>-51.96152422706632</v>
      </c>
    </row>
    <row r="163" spans="25:34" x14ac:dyDescent="0.2">
      <c r="Z163" s="2">
        <f t="shared" si="49"/>
        <v>8</v>
      </c>
      <c r="AA163" s="2" t="str">
        <f t="shared" si="50"/>
        <v/>
      </c>
      <c r="AB163" s="2">
        <f t="shared" si="55"/>
        <v>0</v>
      </c>
      <c r="AC163" s="2">
        <f t="shared" si="55"/>
        <v>0</v>
      </c>
      <c r="AF163" s="15">
        <f t="shared" si="52"/>
        <v>-3.0000000000000018</v>
      </c>
      <c r="AG163" s="15">
        <f t="shared" si="52"/>
        <v>-29.999999999999996</v>
      </c>
      <c r="AH163" s="15">
        <f t="shared" si="52"/>
        <v>-51.96152422706632</v>
      </c>
    </row>
    <row r="164" spans="25:34" x14ac:dyDescent="0.2">
      <c r="Z164" s="2">
        <f t="shared" si="49"/>
        <v>11</v>
      </c>
      <c r="AA164" s="2" t="str">
        <f t="shared" si="50"/>
        <v/>
      </c>
      <c r="AB164" s="2">
        <f t="shared" si="55"/>
        <v>0</v>
      </c>
      <c r="AC164" s="2">
        <f t="shared" si="55"/>
        <v>0</v>
      </c>
      <c r="AF164" s="15">
        <f t="shared" si="52"/>
        <v>-2.7565840235443946E-15</v>
      </c>
      <c r="AG164" s="15">
        <f t="shared" si="52"/>
        <v>-44.999999999999993</v>
      </c>
      <c r="AH164" s="15">
        <f t="shared" si="52"/>
        <v>-77.94228634059948</v>
      </c>
    </row>
    <row r="165" spans="25:34" x14ac:dyDescent="0.2">
      <c r="Z165" s="2">
        <f t="shared" si="49"/>
        <v>10</v>
      </c>
      <c r="AA165" s="2" t="str">
        <f t="shared" si="50"/>
        <v/>
      </c>
      <c r="AB165" s="2">
        <f t="shared" si="55"/>
        <v>0</v>
      </c>
      <c r="AC165" s="2">
        <f t="shared" si="55"/>
        <v>0</v>
      </c>
      <c r="AF165" s="15">
        <f t="shared" si="52"/>
        <v>2.9999999999999982</v>
      </c>
      <c r="AG165" s="15">
        <f t="shared" si="52"/>
        <v>-29.999999999999996</v>
      </c>
      <c r="AH165" s="15">
        <f t="shared" si="52"/>
        <v>-51.96152422706632</v>
      </c>
    </row>
    <row r="166" spans="25:34" x14ac:dyDescent="0.2">
      <c r="Y166" s="1"/>
      <c r="Z166" s="2">
        <f t="shared" si="49"/>
        <v>2</v>
      </c>
      <c r="AA166" s="2" t="str">
        <f t="shared" si="50"/>
        <v>WingBL</v>
      </c>
      <c r="AB166" s="2">
        <f t="shared" si="55"/>
        <v>0</v>
      </c>
      <c r="AC166" s="2">
        <f t="shared" si="55"/>
        <v>0</v>
      </c>
      <c r="AF166" s="15">
        <f t="shared" si="52"/>
        <v>-10</v>
      </c>
      <c r="AG166" s="15">
        <f t="shared" si="52"/>
        <v>7.4999999999999991</v>
      </c>
      <c r="AH166" s="15">
        <f t="shared" si="52"/>
        <v>12.99038105676658</v>
      </c>
    </row>
    <row r="167" spans="25:34" x14ac:dyDescent="0.2">
      <c r="Z167" s="2">
        <f t="shared" si="49"/>
        <v>12</v>
      </c>
      <c r="AA167" s="2" t="str">
        <f t="shared" si="50"/>
        <v/>
      </c>
      <c r="AB167" s="2">
        <f t="shared" si="55"/>
        <v>0</v>
      </c>
      <c r="AC167" s="2">
        <f t="shared" si="55"/>
        <v>0</v>
      </c>
      <c r="AF167" s="15">
        <f t="shared" si="52"/>
        <v>-75</v>
      </c>
      <c r="AG167" s="15">
        <f t="shared" si="52"/>
        <v>4.9999999999999991</v>
      </c>
      <c r="AH167" s="15">
        <f t="shared" si="52"/>
        <v>8.6602540378443891</v>
      </c>
    </row>
    <row r="168" spans="25:34" x14ac:dyDescent="0.2">
      <c r="Z168" s="2">
        <f t="shared" ref="Z168:Z203" si="56">Z67</f>
        <v>13</v>
      </c>
      <c r="AA168" s="2" t="str">
        <f t="shared" ref="AA168:AA203" si="57">IF(AA67="","",AA67)</f>
        <v/>
      </c>
      <c r="AB168" s="2">
        <f t="shared" ref="AB168:AC183" si="58">IF(AND($H$5=1,$AK67=0),0,AB67)</f>
        <v>0</v>
      </c>
      <c r="AC168" s="2">
        <f t="shared" si="58"/>
        <v>0</v>
      </c>
      <c r="AF168" s="15">
        <f t="shared" si="52"/>
        <v>-75</v>
      </c>
      <c r="AG168" s="15">
        <f t="shared" si="52"/>
        <v>-4.9999999999999991</v>
      </c>
      <c r="AH168" s="15">
        <f t="shared" si="52"/>
        <v>-8.6602540378443855</v>
      </c>
    </row>
    <row r="169" spans="25:34" x14ac:dyDescent="0.2">
      <c r="Z169" s="2">
        <f t="shared" si="56"/>
        <v>5</v>
      </c>
      <c r="AA169" s="2" t="str">
        <f t="shared" si="57"/>
        <v/>
      </c>
      <c r="AB169" s="2">
        <f t="shared" si="58"/>
        <v>0</v>
      </c>
      <c r="AC169" s="2">
        <f t="shared" si="58"/>
        <v>0</v>
      </c>
      <c r="AF169" s="15">
        <f t="shared" ref="AF169:AH197" si="59">INDEX(O$26:O$54,$Z169+1)</f>
        <v>-8.0000000000000018</v>
      </c>
      <c r="AG169" s="15">
        <f t="shared" si="59"/>
        <v>-14.999999999999998</v>
      </c>
      <c r="AH169" s="15">
        <f t="shared" si="59"/>
        <v>-25.98076211353316</v>
      </c>
    </row>
    <row r="170" spans="25:34" x14ac:dyDescent="0.2">
      <c r="Y170" s="1"/>
      <c r="Z170" s="2">
        <f t="shared" si="56"/>
        <v>7</v>
      </c>
      <c r="AA170" s="2" t="str">
        <f t="shared" si="57"/>
        <v>WingBR</v>
      </c>
      <c r="AB170" s="2">
        <f t="shared" si="58"/>
        <v>0</v>
      </c>
      <c r="AC170" s="2">
        <f t="shared" si="58"/>
        <v>0</v>
      </c>
      <c r="AF170" s="15">
        <f t="shared" si="59"/>
        <v>7.9999999999999991</v>
      </c>
      <c r="AG170" s="15">
        <f t="shared" si="59"/>
        <v>-14.999999999999998</v>
      </c>
      <c r="AH170" s="15">
        <f t="shared" si="59"/>
        <v>-25.98076211353316</v>
      </c>
    </row>
    <row r="171" spans="25:34" x14ac:dyDescent="0.2">
      <c r="Z171" s="2">
        <f t="shared" si="56"/>
        <v>15</v>
      </c>
      <c r="AA171" s="2" t="str">
        <f t="shared" si="57"/>
        <v/>
      </c>
      <c r="AB171" s="2">
        <f t="shared" si="58"/>
        <v>0</v>
      </c>
      <c r="AC171" s="2">
        <f t="shared" si="58"/>
        <v>0</v>
      </c>
      <c r="AF171" s="15">
        <f t="shared" si="59"/>
        <v>75</v>
      </c>
      <c r="AG171" s="15">
        <f t="shared" si="59"/>
        <v>-4.9999999999999991</v>
      </c>
      <c r="AH171" s="15">
        <f t="shared" si="59"/>
        <v>-8.6602540378443891</v>
      </c>
    </row>
    <row r="172" spans="25:34" x14ac:dyDescent="0.2">
      <c r="Z172" s="2">
        <f t="shared" si="56"/>
        <v>14</v>
      </c>
      <c r="AA172" s="2" t="str">
        <f t="shared" si="57"/>
        <v/>
      </c>
      <c r="AB172" s="2">
        <f t="shared" si="58"/>
        <v>0</v>
      </c>
      <c r="AC172" s="2">
        <f t="shared" si="58"/>
        <v>0</v>
      </c>
      <c r="AF172" s="15">
        <f t="shared" si="59"/>
        <v>75</v>
      </c>
      <c r="AG172" s="15">
        <f t="shared" si="59"/>
        <v>4.9999999999999991</v>
      </c>
      <c r="AH172" s="15">
        <f t="shared" si="59"/>
        <v>8.6602540378443855</v>
      </c>
    </row>
    <row r="173" spans="25:34" x14ac:dyDescent="0.2">
      <c r="Z173" s="2">
        <f t="shared" si="56"/>
        <v>4</v>
      </c>
      <c r="AA173" s="2" t="str">
        <f t="shared" si="57"/>
        <v/>
      </c>
      <c r="AB173" s="2">
        <f t="shared" si="58"/>
        <v>0</v>
      </c>
      <c r="AC173" s="2">
        <f t="shared" si="58"/>
        <v>0</v>
      </c>
      <c r="AF173" s="15">
        <f t="shared" si="59"/>
        <v>10</v>
      </c>
      <c r="AG173" s="15">
        <f t="shared" si="59"/>
        <v>7.4999999999999991</v>
      </c>
      <c r="AH173" s="15">
        <f t="shared" si="59"/>
        <v>12.99038105676658</v>
      </c>
    </row>
    <row r="174" spans="25:34" x14ac:dyDescent="0.2">
      <c r="Y174" s="1"/>
      <c r="Z174" s="2">
        <f t="shared" si="56"/>
        <v>11</v>
      </c>
      <c r="AA174" s="2" t="str">
        <f t="shared" si="57"/>
        <v>TailTL</v>
      </c>
      <c r="AB174" s="2">
        <f t="shared" si="58"/>
        <v>-2.9896003066925711E-15</v>
      </c>
      <c r="AC174" s="2">
        <f t="shared" si="58"/>
        <v>-48.803886495788888</v>
      </c>
      <c r="AF174" s="15">
        <f t="shared" si="59"/>
        <v>-2.7565840235443946E-15</v>
      </c>
      <c r="AG174" s="15">
        <f t="shared" si="59"/>
        <v>-44.999999999999993</v>
      </c>
      <c r="AH174" s="15">
        <f t="shared" si="59"/>
        <v>-77.94228634059948</v>
      </c>
    </row>
    <row r="175" spans="25:34" x14ac:dyDescent="0.2">
      <c r="Z175" s="2">
        <f t="shared" si="56"/>
        <v>17</v>
      </c>
      <c r="AA175" s="2" t="str">
        <f t="shared" si="57"/>
        <v/>
      </c>
      <c r="AB175" s="2">
        <f t="shared" si="58"/>
        <v>-32.233180234206849</v>
      </c>
      <c r="AC175" s="2">
        <f t="shared" si="58"/>
        <v>-42.97757364560912</v>
      </c>
      <c r="AF175" s="15">
        <f t="shared" si="59"/>
        <v>-30.000000000000004</v>
      </c>
      <c r="AG175" s="15">
        <f t="shared" si="59"/>
        <v>-39.999999999999993</v>
      </c>
      <c r="AH175" s="15">
        <f t="shared" si="59"/>
        <v>-69.282032302755098</v>
      </c>
    </row>
    <row r="176" spans="25:34" x14ac:dyDescent="0.2">
      <c r="Z176" s="2">
        <f t="shared" si="56"/>
        <v>16</v>
      </c>
      <c r="AA176" s="2" t="str">
        <f t="shared" si="57"/>
        <v/>
      </c>
      <c r="AB176" s="2">
        <f t="shared" si="58"/>
        <v>-31.936018214887035</v>
      </c>
      <c r="AC176" s="2">
        <f t="shared" si="58"/>
        <v>-37.258687917368199</v>
      </c>
      <c r="AF176" s="15">
        <f t="shared" si="59"/>
        <v>-30.000000000000004</v>
      </c>
      <c r="AG176" s="15">
        <f t="shared" si="59"/>
        <v>-34.999999999999993</v>
      </c>
      <c r="AH176" s="15">
        <f t="shared" si="59"/>
        <v>-60.621778264910709</v>
      </c>
    </row>
    <row r="177" spans="25:34" x14ac:dyDescent="0.2">
      <c r="Z177" s="2">
        <f t="shared" si="56"/>
        <v>8</v>
      </c>
      <c r="AA177" s="2" t="str">
        <f t="shared" si="57"/>
        <v/>
      </c>
      <c r="AB177" s="2">
        <f t="shared" si="58"/>
        <v>-3.1644285297114219</v>
      </c>
      <c r="AC177" s="2">
        <f t="shared" si="58"/>
        <v>-31.644285297114195</v>
      </c>
      <c r="AF177" s="15">
        <f t="shared" si="59"/>
        <v>-3.0000000000000018</v>
      </c>
      <c r="AG177" s="15">
        <f t="shared" si="59"/>
        <v>-29.999999999999996</v>
      </c>
      <c r="AH177" s="15">
        <f t="shared" si="59"/>
        <v>-51.96152422706632</v>
      </c>
    </row>
    <row r="178" spans="25:34" x14ac:dyDescent="0.2">
      <c r="Y178" s="1"/>
      <c r="Z178" s="2">
        <f t="shared" si="56"/>
        <v>10</v>
      </c>
      <c r="AA178" s="2" t="str">
        <f t="shared" si="57"/>
        <v>TailTR</v>
      </c>
      <c r="AB178" s="2">
        <f t="shared" si="58"/>
        <v>3.1644285297114179</v>
      </c>
      <c r="AC178" s="2">
        <f t="shared" si="58"/>
        <v>-31.644285297114195</v>
      </c>
      <c r="AF178" s="15">
        <f t="shared" si="59"/>
        <v>2.9999999999999982</v>
      </c>
      <c r="AG178" s="15">
        <f t="shared" si="59"/>
        <v>-29.999999999999996</v>
      </c>
      <c r="AH178" s="15">
        <f t="shared" si="59"/>
        <v>-51.96152422706632</v>
      </c>
    </row>
    <row r="179" spans="25:34" x14ac:dyDescent="0.2">
      <c r="Z179" s="2">
        <f t="shared" si="56"/>
        <v>18</v>
      </c>
      <c r="AA179" s="2" t="str">
        <f t="shared" si="57"/>
        <v/>
      </c>
      <c r="AB179" s="2">
        <f t="shared" si="58"/>
        <v>31.936018214887028</v>
      </c>
      <c r="AC179" s="2">
        <f t="shared" si="58"/>
        <v>-37.258687917368199</v>
      </c>
      <c r="AF179" s="15">
        <f t="shared" si="59"/>
        <v>29.999999999999996</v>
      </c>
      <c r="AG179" s="15">
        <f t="shared" si="59"/>
        <v>-34.999999999999993</v>
      </c>
      <c r="AH179" s="15">
        <f t="shared" si="59"/>
        <v>-60.621778264910709</v>
      </c>
    </row>
    <row r="180" spans="25:34" x14ac:dyDescent="0.2">
      <c r="Z180" s="2">
        <f t="shared" si="56"/>
        <v>19</v>
      </c>
      <c r="AA180" s="2" t="str">
        <f t="shared" si="57"/>
        <v/>
      </c>
      <c r="AB180" s="2">
        <f t="shared" si="58"/>
        <v>32.233180234206841</v>
      </c>
      <c r="AC180" s="2">
        <f t="shared" si="58"/>
        <v>-42.97757364560912</v>
      </c>
      <c r="AF180" s="15">
        <f t="shared" si="59"/>
        <v>29.999999999999996</v>
      </c>
      <c r="AG180" s="15">
        <f t="shared" si="59"/>
        <v>-39.999999999999993</v>
      </c>
      <c r="AH180" s="15">
        <f t="shared" si="59"/>
        <v>-69.282032302755098</v>
      </c>
    </row>
    <row r="181" spans="25:34" x14ac:dyDescent="0.2">
      <c r="Z181" s="2">
        <f t="shared" si="56"/>
        <v>11</v>
      </c>
      <c r="AA181" s="2" t="str">
        <f t="shared" si="57"/>
        <v/>
      </c>
      <c r="AB181" s="2">
        <f t="shared" si="58"/>
        <v>-2.9896003066925711E-15</v>
      </c>
      <c r="AC181" s="2">
        <f t="shared" si="58"/>
        <v>-48.803886495788888</v>
      </c>
      <c r="AF181" s="15">
        <f t="shared" si="59"/>
        <v>-2.7565840235443946E-15</v>
      </c>
      <c r="AG181" s="15">
        <f t="shared" si="59"/>
        <v>-44.999999999999993</v>
      </c>
      <c r="AH181" s="15">
        <f t="shared" si="59"/>
        <v>-77.94228634059948</v>
      </c>
    </row>
    <row r="182" spans="25:34" x14ac:dyDescent="0.2">
      <c r="Y182" s="1"/>
      <c r="Z182" s="2">
        <f t="shared" si="56"/>
        <v>8</v>
      </c>
      <c r="AA182" s="2" t="str">
        <f t="shared" si="57"/>
        <v>TailBL</v>
      </c>
      <c r="AB182" s="2">
        <f t="shared" si="58"/>
        <v>0</v>
      </c>
      <c r="AC182" s="2">
        <f t="shared" si="58"/>
        <v>0</v>
      </c>
      <c r="AF182" s="15">
        <f t="shared" si="59"/>
        <v>-3.0000000000000018</v>
      </c>
      <c r="AG182" s="15">
        <f t="shared" si="59"/>
        <v>-29.999999999999996</v>
      </c>
      <c r="AH182" s="15">
        <f t="shared" si="59"/>
        <v>-51.96152422706632</v>
      </c>
    </row>
    <row r="183" spans="25:34" x14ac:dyDescent="0.2">
      <c r="Z183" s="2">
        <f t="shared" si="56"/>
        <v>16</v>
      </c>
      <c r="AA183" s="2" t="str">
        <f t="shared" si="57"/>
        <v/>
      </c>
      <c r="AB183" s="2">
        <f t="shared" si="58"/>
        <v>0</v>
      </c>
      <c r="AC183" s="2">
        <f t="shared" si="58"/>
        <v>0</v>
      </c>
      <c r="AF183" s="15">
        <f t="shared" si="59"/>
        <v>-30.000000000000004</v>
      </c>
      <c r="AG183" s="15">
        <f t="shared" si="59"/>
        <v>-34.999999999999993</v>
      </c>
      <c r="AH183" s="15">
        <f t="shared" si="59"/>
        <v>-60.621778264910709</v>
      </c>
    </row>
    <row r="184" spans="25:34" x14ac:dyDescent="0.2">
      <c r="Z184" s="2">
        <f t="shared" si="56"/>
        <v>17</v>
      </c>
      <c r="AA184" s="2" t="str">
        <f t="shared" si="57"/>
        <v/>
      </c>
      <c r="AB184" s="2">
        <f t="shared" ref="AB184:AC199" si="60">IF(AND($H$5=1,$AK83=0),0,AB83)</f>
        <v>0</v>
      </c>
      <c r="AC184" s="2">
        <f t="shared" si="60"/>
        <v>0</v>
      </c>
      <c r="AF184" s="15">
        <f t="shared" si="59"/>
        <v>-30.000000000000004</v>
      </c>
      <c r="AG184" s="15">
        <f t="shared" si="59"/>
        <v>-39.999999999999993</v>
      </c>
      <c r="AH184" s="15">
        <f t="shared" si="59"/>
        <v>-69.282032302755098</v>
      </c>
    </row>
    <row r="185" spans="25:34" x14ac:dyDescent="0.2">
      <c r="Z185" s="2">
        <f t="shared" si="56"/>
        <v>11</v>
      </c>
      <c r="AA185" s="2" t="str">
        <f t="shared" si="57"/>
        <v/>
      </c>
      <c r="AB185" s="2">
        <f t="shared" si="60"/>
        <v>0</v>
      </c>
      <c r="AC185" s="2">
        <f t="shared" si="60"/>
        <v>0</v>
      </c>
      <c r="AF185" s="15">
        <f t="shared" si="59"/>
        <v>-2.7565840235443946E-15</v>
      </c>
      <c r="AG185" s="15">
        <f t="shared" si="59"/>
        <v>-44.999999999999993</v>
      </c>
      <c r="AH185" s="15">
        <f t="shared" si="59"/>
        <v>-77.94228634059948</v>
      </c>
    </row>
    <row r="186" spans="25:34" x14ac:dyDescent="0.2">
      <c r="Y186" s="1"/>
      <c r="Z186" s="2">
        <f t="shared" si="56"/>
        <v>11</v>
      </c>
      <c r="AA186" s="2" t="str">
        <f t="shared" si="57"/>
        <v>TailBR</v>
      </c>
      <c r="AB186" s="2">
        <f t="shared" si="60"/>
        <v>0</v>
      </c>
      <c r="AC186" s="2">
        <f t="shared" si="60"/>
        <v>0</v>
      </c>
      <c r="AF186" s="15">
        <f t="shared" si="59"/>
        <v>-2.7565840235443946E-15</v>
      </c>
      <c r="AG186" s="15">
        <f t="shared" si="59"/>
        <v>-44.999999999999993</v>
      </c>
      <c r="AH186" s="15">
        <f t="shared" si="59"/>
        <v>-77.94228634059948</v>
      </c>
    </row>
    <row r="187" spans="25:34" x14ac:dyDescent="0.2">
      <c r="Z187" s="2">
        <f t="shared" si="56"/>
        <v>19</v>
      </c>
      <c r="AA187" s="2" t="str">
        <f t="shared" si="57"/>
        <v/>
      </c>
      <c r="AB187" s="2">
        <f t="shared" si="60"/>
        <v>0</v>
      </c>
      <c r="AC187" s="2">
        <f t="shared" si="60"/>
        <v>0</v>
      </c>
      <c r="AF187" s="15">
        <f t="shared" si="59"/>
        <v>29.999999999999996</v>
      </c>
      <c r="AG187" s="15">
        <f t="shared" si="59"/>
        <v>-39.999999999999993</v>
      </c>
      <c r="AH187" s="15">
        <f t="shared" si="59"/>
        <v>-69.282032302755098</v>
      </c>
    </row>
    <row r="188" spans="25:34" x14ac:dyDescent="0.2">
      <c r="Z188" s="2">
        <f t="shared" si="56"/>
        <v>18</v>
      </c>
      <c r="AA188" s="2" t="str">
        <f t="shared" si="57"/>
        <v/>
      </c>
      <c r="AB188" s="2">
        <f t="shared" si="60"/>
        <v>0</v>
      </c>
      <c r="AC188" s="2">
        <f t="shared" si="60"/>
        <v>0</v>
      </c>
      <c r="AF188" s="15">
        <f t="shared" si="59"/>
        <v>29.999999999999996</v>
      </c>
      <c r="AG188" s="15">
        <f t="shared" si="59"/>
        <v>-34.999999999999993</v>
      </c>
      <c r="AH188" s="15">
        <f t="shared" si="59"/>
        <v>-60.621778264910709</v>
      </c>
    </row>
    <row r="189" spans="25:34" x14ac:dyDescent="0.2">
      <c r="Z189" s="2">
        <f t="shared" si="56"/>
        <v>10</v>
      </c>
      <c r="AA189" s="2" t="str">
        <f t="shared" si="57"/>
        <v/>
      </c>
      <c r="AB189" s="2">
        <f t="shared" si="60"/>
        <v>0</v>
      </c>
      <c r="AC189" s="2">
        <f t="shared" si="60"/>
        <v>0</v>
      </c>
      <c r="AF189" s="15">
        <f t="shared" si="59"/>
        <v>2.9999999999999982</v>
      </c>
      <c r="AG189" s="15">
        <f t="shared" si="59"/>
        <v>-29.999999999999996</v>
      </c>
      <c r="AH189" s="15">
        <f t="shared" si="59"/>
        <v>-51.96152422706632</v>
      </c>
    </row>
    <row r="190" spans="25:34" x14ac:dyDescent="0.2">
      <c r="Y190" s="1"/>
      <c r="Z190" s="2">
        <f t="shared" si="56"/>
        <v>9</v>
      </c>
      <c r="AA190" s="2" t="str">
        <f t="shared" si="57"/>
        <v>RudL</v>
      </c>
      <c r="AB190" s="2">
        <f t="shared" si="60"/>
        <v>0</v>
      </c>
      <c r="AC190" s="2">
        <f t="shared" si="60"/>
        <v>0</v>
      </c>
      <c r="AF190" s="15">
        <f t="shared" si="59"/>
        <v>-1.8907731666308358E-15</v>
      </c>
      <c r="AG190" s="15">
        <f t="shared" si="59"/>
        <v>-27.40192378864668</v>
      </c>
      <c r="AH190" s="15">
        <f t="shared" si="59"/>
        <v>-53.46152422706632</v>
      </c>
    </row>
    <row r="191" spans="25:34" x14ac:dyDescent="0.2">
      <c r="Z191" s="2">
        <f t="shared" si="56"/>
        <v>20</v>
      </c>
      <c r="AA191" s="2" t="str">
        <f t="shared" si="57"/>
        <v/>
      </c>
      <c r="AB191" s="2">
        <f t="shared" si="60"/>
        <v>0</v>
      </c>
      <c r="AC191" s="2">
        <f t="shared" si="60"/>
        <v>0</v>
      </c>
      <c r="AF191" s="15">
        <f t="shared" si="59"/>
        <v>-2.9808017524962994E-15</v>
      </c>
      <c r="AG191" s="15">
        <f t="shared" si="59"/>
        <v>-14.019237886466833</v>
      </c>
      <c r="AH191" s="15">
        <f t="shared" si="59"/>
        <v>-84.282032302755098</v>
      </c>
    </row>
    <row r="192" spans="25:34" x14ac:dyDescent="0.2">
      <c r="Z192" s="2">
        <f t="shared" si="56"/>
        <v>21</v>
      </c>
      <c r="AA192" s="2" t="str">
        <f t="shared" si="57"/>
        <v/>
      </c>
      <c r="AB192" s="2">
        <f t="shared" si="60"/>
        <v>0</v>
      </c>
      <c r="AC192" s="2">
        <f t="shared" si="60"/>
        <v>0</v>
      </c>
      <c r="AF192" s="15">
        <f t="shared" si="59"/>
        <v>-3.287088866223454E-15</v>
      </c>
      <c r="AG192" s="15">
        <f t="shared" si="59"/>
        <v>-19.019237886466833</v>
      </c>
      <c r="AH192" s="15">
        <f t="shared" si="59"/>
        <v>-92.94228634059948</v>
      </c>
    </row>
    <row r="193" spans="25:34" x14ac:dyDescent="0.2">
      <c r="Z193" s="2">
        <f t="shared" si="56"/>
        <v>11</v>
      </c>
      <c r="AA193" s="2" t="str">
        <f t="shared" si="57"/>
        <v/>
      </c>
      <c r="AB193" s="2">
        <f t="shared" si="60"/>
        <v>0</v>
      </c>
      <c r="AC193" s="2">
        <f t="shared" si="60"/>
        <v>0</v>
      </c>
      <c r="AF193" s="15">
        <f t="shared" si="59"/>
        <v>-2.7565840235443946E-15</v>
      </c>
      <c r="AG193" s="15">
        <f t="shared" si="59"/>
        <v>-44.999999999999993</v>
      </c>
      <c r="AH193" s="15">
        <f t="shared" si="59"/>
        <v>-77.94228634059948</v>
      </c>
    </row>
    <row r="194" spans="25:34" x14ac:dyDescent="0.2">
      <c r="Y194" s="1"/>
      <c r="Z194" s="2">
        <f t="shared" si="56"/>
        <v>11</v>
      </c>
      <c r="AA194" s="2" t="str">
        <f t="shared" si="57"/>
        <v>RudR</v>
      </c>
      <c r="AB194" s="2">
        <f t="shared" si="60"/>
        <v>-2.9896003066925711E-15</v>
      </c>
      <c r="AC194" s="2">
        <f t="shared" si="60"/>
        <v>-48.803886495788888</v>
      </c>
      <c r="AF194" s="15">
        <f t="shared" si="59"/>
        <v>-2.7565840235443946E-15</v>
      </c>
      <c r="AG194" s="15">
        <f t="shared" si="59"/>
        <v>-44.999999999999993</v>
      </c>
      <c r="AH194" s="15">
        <f t="shared" si="59"/>
        <v>-77.94228634059948</v>
      </c>
    </row>
    <row r="195" spans="25:34" x14ac:dyDescent="0.2">
      <c r="Z195" s="2">
        <f t="shared" si="56"/>
        <v>21</v>
      </c>
      <c r="AA195" s="2" t="str">
        <f t="shared" si="57"/>
        <v/>
      </c>
      <c r="AB195" s="2">
        <f t="shared" si="60"/>
        <v>-3.6239026654237279E-15</v>
      </c>
      <c r="AC195" s="2">
        <f t="shared" si="60"/>
        <v>-20.96805704869243</v>
      </c>
      <c r="AF195" s="15">
        <f t="shared" si="59"/>
        <v>-3.287088866223454E-15</v>
      </c>
      <c r="AG195" s="15">
        <f t="shared" si="59"/>
        <v>-19.019237886466833</v>
      </c>
      <c r="AH195" s="15">
        <f t="shared" si="59"/>
        <v>-92.94228634059948</v>
      </c>
    </row>
    <row r="196" spans="25:34" x14ac:dyDescent="0.2">
      <c r="Z196" s="2">
        <f t="shared" si="56"/>
        <v>20</v>
      </c>
      <c r="AA196" s="2" t="str">
        <f t="shared" si="57"/>
        <v/>
      </c>
      <c r="AB196" s="2">
        <f t="shared" si="60"/>
        <v>-3.2551526317563893E-15</v>
      </c>
      <c r="AC196" s="2">
        <f t="shared" si="60"/>
        <v>-15.309558598834744</v>
      </c>
      <c r="AF196" s="15">
        <f t="shared" si="59"/>
        <v>-2.9808017524962994E-15</v>
      </c>
      <c r="AG196" s="15">
        <f t="shared" si="59"/>
        <v>-14.019237886466833</v>
      </c>
      <c r="AH196" s="15">
        <f t="shared" si="59"/>
        <v>-84.282032302755098</v>
      </c>
    </row>
    <row r="197" spans="25:34" x14ac:dyDescent="0.2">
      <c r="Z197" s="2">
        <f t="shared" si="56"/>
        <v>9</v>
      </c>
      <c r="AA197" s="2" t="str">
        <f t="shared" si="57"/>
        <v/>
      </c>
      <c r="AB197" s="2">
        <f t="shared" si="60"/>
        <v>0</v>
      </c>
      <c r="AC197" s="2">
        <f t="shared" si="60"/>
        <v>0</v>
      </c>
      <c r="AF197" s="15">
        <f t="shared" si="59"/>
        <v>-1.8907731666308358E-15</v>
      </c>
      <c r="AG197" s="15">
        <f t="shared" si="59"/>
        <v>-27.40192378864668</v>
      </c>
      <c r="AH197" s="15">
        <f t="shared" si="59"/>
        <v>-53.46152422706632</v>
      </c>
    </row>
    <row r="198" spans="25:34" x14ac:dyDescent="0.2">
      <c r="Y198" s="1"/>
      <c r="Z198" s="2">
        <f t="shared" si="56"/>
        <v>22</v>
      </c>
      <c r="AA198" s="2" t="str">
        <f t="shared" si="57"/>
        <v>AxisX</v>
      </c>
      <c r="AB198" s="2">
        <f t="shared" si="60"/>
        <v>-125</v>
      </c>
      <c r="AC198" s="2">
        <f t="shared" si="60"/>
        <v>0</v>
      </c>
    </row>
    <row r="199" spans="25:34" x14ac:dyDescent="0.2">
      <c r="Z199" s="2">
        <f t="shared" si="56"/>
        <v>23</v>
      </c>
      <c r="AA199" s="2" t="str">
        <f t="shared" si="57"/>
        <v/>
      </c>
      <c r="AB199" s="2">
        <f t="shared" si="60"/>
        <v>125</v>
      </c>
      <c r="AC199" s="2">
        <f t="shared" si="60"/>
        <v>0</v>
      </c>
    </row>
    <row r="200" spans="25:34" x14ac:dyDescent="0.2">
      <c r="Y200" s="1"/>
      <c r="Z200" s="2">
        <f t="shared" si="56"/>
        <v>24</v>
      </c>
      <c r="AA200" s="2" t="str">
        <f t="shared" si="57"/>
        <v>AxisY</v>
      </c>
      <c r="AB200" s="2">
        <f t="shared" ref="AB200:AC203" si="61">IF(AND($H$5=1,$AK99=0),0,AB99)</f>
        <v>2.0804111477610167E-15</v>
      </c>
      <c r="AC200" s="2">
        <f t="shared" si="61"/>
        <v>-101.88534162169867</v>
      </c>
    </row>
    <row r="201" spans="25:34" x14ac:dyDescent="0.2">
      <c r="Z201" s="2">
        <f t="shared" si="56"/>
        <v>25</v>
      </c>
      <c r="AA201" s="2" t="str">
        <f t="shared" si="57"/>
        <v/>
      </c>
      <c r="AB201" s="2">
        <f t="shared" si="61"/>
        <v>-2.357799300795819E-15</v>
      </c>
      <c r="AC201" s="2">
        <f t="shared" si="61"/>
        <v>115.47005383792516</v>
      </c>
    </row>
    <row r="202" spans="25:34" x14ac:dyDescent="0.2">
      <c r="Y202" s="1"/>
      <c r="Z202" s="2">
        <f t="shared" si="56"/>
        <v>26</v>
      </c>
      <c r="AA202" s="2" t="str">
        <f t="shared" si="57"/>
        <v>AxisZ</v>
      </c>
      <c r="AB202" s="2">
        <f t="shared" si="61"/>
        <v>-4.2933586263348137E-15</v>
      </c>
      <c r="AC202" s="2">
        <f t="shared" si="61"/>
        <v>-70.087157342169462</v>
      </c>
    </row>
    <row r="203" spans="25:34" x14ac:dyDescent="0.2">
      <c r="Z203" s="2">
        <f t="shared" si="56"/>
        <v>27</v>
      </c>
      <c r="AA203" s="2" t="str">
        <f t="shared" si="57"/>
        <v/>
      </c>
      <c r="AB203" s="2">
        <f t="shared" si="61"/>
        <v>3.4546157920596208E-15</v>
      </c>
      <c r="AC203" s="2">
        <f t="shared" si="61"/>
        <v>56.395056096565696</v>
      </c>
    </row>
  </sheetData>
  <sheetProtection selectLockedCell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1.1</vt:lpstr>
      <vt:lpstr>1.2</vt:lpstr>
      <vt:lpstr>1.3</vt:lpstr>
      <vt:lpstr>1.4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dcterms:created xsi:type="dcterms:W3CDTF">2017-06-03T04:46:26Z</dcterms:created>
  <dcterms:modified xsi:type="dcterms:W3CDTF">2020-06-16T21:35:00Z</dcterms:modified>
</cp:coreProperties>
</file>